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MENTES" sheetId="1" r:id="rId1"/>
    <sheet name="MUDAS" sheetId="2" r:id="rId2"/>
    <sheet name="ERVA _ MATE" sheetId="3" r:id="rId3"/>
    <sheet name="LENHA" sheetId="4" r:id="rId4"/>
    <sheet name="CARVÃO" sheetId="5" r:id="rId5"/>
    <sheet name="TORAS" sheetId="6" r:id="rId6"/>
    <sheet name="TORAS 2 " sheetId="7" r:id="rId7"/>
    <sheet name="MADEIRAS" sheetId="8" r:id="rId8"/>
  </sheets>
  <definedNames>
    <definedName name="Excel_BuiltIn_Print_Area_8">'MADEIRAS'!$A$1:$AJ$31</definedName>
  </definedNames>
  <calcPr fullCalcOnLoad="1"/>
</workbook>
</file>

<file path=xl/sharedStrings.xml><?xml version="1.0" encoding="utf-8"?>
<sst xmlns="http://schemas.openxmlformats.org/spreadsheetml/2006/main" count="514" uniqueCount="198">
  <si>
    <t xml:space="preserve">SECRETARIA  DA AGRICULTURA E DO ABASTECIMENTO DO PARANÁ - SEAB </t>
  </si>
  <si>
    <t xml:space="preserve">DEPARTAMENTO DE ECONOMIA RURAL - DERAL </t>
  </si>
  <si>
    <t xml:space="preserve">DIVISÃO DE ESTATÍSTICAS BÁSICAS - DEB </t>
  </si>
  <si>
    <t>ACOMPANHAMENTO DE PREÇOS DE PRODUTOS FLORESTAIS</t>
  </si>
  <si>
    <t>SETEMBRO/2007</t>
  </si>
  <si>
    <t>1. PREÇOS DE SEMENTES FLORESTAIS NO PARANÁ (R$/kg)</t>
  </si>
  <si>
    <t>ESPÉCIE FLORESTAL</t>
  </si>
  <si>
    <t>APUCARANA</t>
  </si>
  <si>
    <t>CAMPO MOURÃO</t>
  </si>
  <si>
    <t>CASCAVEL</t>
  </si>
  <si>
    <t>CORNÉLIO PROCÓPIO</t>
  </si>
  <si>
    <t>CURITIBA</t>
  </si>
  <si>
    <t>FRANCISCO BELTRÃO</t>
  </si>
  <si>
    <t>GUARAPUAVA</t>
  </si>
  <si>
    <t>IRATI</t>
  </si>
  <si>
    <t>IVAIPORÃ</t>
  </si>
  <si>
    <t>JACAREZINHO</t>
  </si>
  <si>
    <t>LARANJEIRAS DO SUL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</si>
  <si>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</si>
  <si>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</si>
  <si>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</si>
  <si>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</si>
  <si>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</si>
  <si>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</si>
  <si>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</si>
  <si>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</si>
  <si>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</si>
  <si>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ESTADUAL</t>
  </si>
  <si>
    <t>NOME VULGAR</t>
  </si>
  <si>
    <t>NOME CIENTÍFICO</t>
  </si>
  <si>
    <t>Erva-Mate</t>
  </si>
  <si>
    <t>Ilex paraguariensis</t>
  </si>
  <si>
    <t>Eucalipto</t>
  </si>
  <si>
    <t>E. dunnii</t>
  </si>
  <si>
    <t>E. grandis</t>
  </si>
  <si>
    <t>E. saligna</t>
  </si>
  <si>
    <t>E. citriodora</t>
  </si>
  <si>
    <t>E. viminalis</t>
  </si>
  <si>
    <t>Bracatinga</t>
  </si>
  <si>
    <t>Variedade comum</t>
  </si>
  <si>
    <t>Variedade Argentina</t>
  </si>
  <si>
    <t>Grevílea</t>
  </si>
  <si>
    <t>Grevillea robusta</t>
  </si>
  <si>
    <t>Palmito (Juçara)</t>
  </si>
  <si>
    <t>Euterpe edulis</t>
  </si>
  <si>
    <t>Palmito-Pupunha</t>
  </si>
  <si>
    <t>Bactris gasipaes</t>
  </si>
  <si>
    <t>Pinus</t>
  </si>
  <si>
    <t>P. taeda</t>
  </si>
  <si>
    <t>P. elliottii</t>
  </si>
  <si>
    <t>Tropicais</t>
  </si>
  <si>
    <t>Pinheiro Brasileiro</t>
  </si>
  <si>
    <t>Araucaria angustifolia</t>
  </si>
  <si>
    <t>FONTE: SEAB/PR - DERAL/DEB</t>
  </si>
  <si>
    <t xml:space="preserve"> </t>
  </si>
  <si>
    <t>2. PREÇOS DE MUDAS FLORESTAIS A NÍVEL DE VIVEIROS DO PARANÁ (R$/MUDA)</t>
  </si>
  <si>
    <t>TIPO DE EMBALAGEM DAS MUDAS FLORESTAIS</t>
  </si>
  <si>
    <t>REFLORESTAMENTO AMBIENTAL</t>
  </si>
  <si>
    <t>ERVA-MATE</t>
  </si>
  <si>
    <t>llex paraguariensis</t>
  </si>
  <si>
    <t>saquinho</t>
  </si>
  <si>
    <t>PAINEIRA</t>
  </si>
  <si>
    <t>Chorisia speciosa</t>
  </si>
  <si>
    <t>CAROBA</t>
  </si>
  <si>
    <t>Jacaranda micrantha</t>
  </si>
  <si>
    <t>BRACATINGADE C.MOURÃO</t>
  </si>
  <si>
    <t>Mimosa flocculosa</t>
  </si>
  <si>
    <t>PALMITO</t>
  </si>
  <si>
    <t>Juçara</t>
  </si>
  <si>
    <t>Pupunha</t>
  </si>
  <si>
    <t>EXÓTICAS</t>
  </si>
  <si>
    <t>EUCALIPTO</t>
  </si>
  <si>
    <t>tubete</t>
  </si>
  <si>
    <t>E. camaldulensis</t>
  </si>
  <si>
    <t>PINUS</t>
  </si>
  <si>
    <t>tropicais</t>
  </si>
  <si>
    <t>NATIVAS PARA MADEIRA</t>
  </si>
  <si>
    <t>IMBUIA</t>
  </si>
  <si>
    <t>Ocotea porosa</t>
  </si>
  <si>
    <t>ARAUCARIA</t>
  </si>
  <si>
    <t>Angustifolia</t>
  </si>
  <si>
    <t>CANELA - GUAICÁ</t>
  </si>
  <si>
    <t>Ocotea puberula</t>
  </si>
  <si>
    <t>CEDRO</t>
  </si>
  <si>
    <t>Cedrela fissilis</t>
  </si>
  <si>
    <t>PEROBA</t>
  </si>
  <si>
    <t>Aspidosperma polyneuron</t>
  </si>
  <si>
    <t>Saquinho</t>
  </si>
  <si>
    <t>ANGICO BRANCO</t>
  </si>
  <si>
    <t>Anadenanthera colubrina</t>
  </si>
  <si>
    <t>CANAFÍSTOLA</t>
  </si>
  <si>
    <t>Peltophorum dubium</t>
  </si>
  <si>
    <t>ENERGIA E REVEGETAÇÃO</t>
  </si>
  <si>
    <t xml:space="preserve">BRACATINGA </t>
  </si>
  <si>
    <t>Mimosa scabrella</t>
  </si>
  <si>
    <t>AROEIRA VERMELHA</t>
  </si>
  <si>
    <t>Schinus terebinthifolius</t>
  </si>
  <si>
    <t>ORNAMENTAIS</t>
  </si>
  <si>
    <t>FLAMBOYANT</t>
  </si>
  <si>
    <t>Delonix regia</t>
  </si>
  <si>
    <t>TIPUANA</t>
  </si>
  <si>
    <t>Tipuana tipu</t>
  </si>
  <si>
    <t>EXTREMOSA</t>
  </si>
  <si>
    <t>Lagerstroemia indica</t>
  </si>
  <si>
    <t>NATIVAS</t>
  </si>
  <si>
    <t>CASSIA</t>
  </si>
  <si>
    <t>Cassia leptophyllaa</t>
  </si>
  <si>
    <t>IPÊ AMARELO</t>
  </si>
  <si>
    <t>Tabebuia alba</t>
  </si>
  <si>
    <t>IPÊ ROXO</t>
  </si>
  <si>
    <t>Tabebuia heptaphylla</t>
  </si>
  <si>
    <t>MANDUIRANA</t>
  </si>
  <si>
    <t>Senna macranthera</t>
  </si>
  <si>
    <t>* MUDAS ORNAMENTAIS 0,50 A 2,0 m  ALTURA  ** EXÓTICAS DE 15 A 25CM  ***  NATIVAS DE 10 A 25 CM DE ALTURA</t>
  </si>
  <si>
    <t>3. PREÇOS DE ERVA-MATE NO PARANÁ (R$)</t>
  </si>
  <si>
    <t>NÚCLEOS REGIONAIS</t>
  </si>
  <si>
    <t>PRODUÇÃO</t>
  </si>
  <si>
    <t>PRODUÇÃO        AGRÍCOLA</t>
  </si>
  <si>
    <t>FOLHA NO PÉ                         (arroba)</t>
  </si>
  <si>
    <t>FOLHA NO BARRANCO (arroba)</t>
  </si>
  <si>
    <t>FOLHA NA INDÚSTRIA (arroba)</t>
  </si>
  <si>
    <t>PRODUÇÃO AGROINDUSTRIAL E INDÚSTRIAL</t>
  </si>
  <si>
    <t>ERVA - MATE CANCHEADA (kg)</t>
  </si>
  <si>
    <t>ERVA - MATE BENEFICIADA (kg)</t>
  </si>
  <si>
    <t>GOMA/PÓ / PALITOS       (kg)</t>
  </si>
  <si>
    <t>MERCADO VAREJISTA</t>
  </si>
  <si>
    <t>ERVA-MATE                          TIPO PN 1 (kg)</t>
  </si>
  <si>
    <t>4.PREÇOS DE LENHA NO PARANÁ(R$/ESTÉREO)</t>
  </si>
  <si>
    <t>ESPECIFICAÇÃO</t>
  </si>
  <si>
    <t>EM PÉ NO PRODUTOR</t>
  </si>
  <si>
    <t>BRACATINGA</t>
  </si>
  <si>
    <t xml:space="preserve">MISTA </t>
  </si>
  <si>
    <t>POSTO NO CARREADOR</t>
  </si>
  <si>
    <t>POSTO NO CONSUMIDOR</t>
  </si>
  <si>
    <t>DISTÂNCIA MÉDIA TRANSPORTE (KM)</t>
  </si>
  <si>
    <t>FONTE: DERAL/DEB - SEAB/PR</t>
  </si>
  <si>
    <t xml:space="preserve">5. PREÇOS DE CARVÃO VEGETAL NO PARANÁ (R$) </t>
  </si>
  <si>
    <t>PRODUTOR (R$/m3)</t>
  </si>
  <si>
    <t>LENHA MISTA</t>
  </si>
  <si>
    <t>RESÍDUOS MADEIRA</t>
  </si>
  <si>
    <t>ATACADO (R$/m3)</t>
  </si>
  <si>
    <t>ATACADO (R$/SC 5kg)</t>
  </si>
  <si>
    <t xml:space="preserve">VAREJO  (saca de 5 kg) </t>
  </si>
  <si>
    <t>6.PREÇOS DE TORAS</t>
  </si>
  <si>
    <t>6.1.PREÇOS DE TORAS EM PÉ NO PRODUTOR (R$/M3)</t>
  </si>
  <si>
    <t>ARAUCÁRIA &gt; 40 cm</t>
  </si>
  <si>
    <t>ARAUCÁRIA &lt; 40 cm</t>
  </si>
  <si>
    <t xml:space="preserve">CEDRO  &gt; 30 cm  </t>
  </si>
  <si>
    <t>EUCALIPTO &gt; 20  - 30 cm</t>
  </si>
  <si>
    <t>EUCALIPTO &gt; 30 cm</t>
  </si>
  <si>
    <t>GREVILEA &gt; 30 cm</t>
  </si>
  <si>
    <t>PINUS  10 - 20 cm</t>
  </si>
  <si>
    <t>PINUS  20 - 30 cm</t>
  </si>
  <si>
    <t>PINUS  30 - 40 cm</t>
  </si>
  <si>
    <t>CANELA  &gt; 30 cm</t>
  </si>
  <si>
    <t>IMBUIA  &gt;  30 cm</t>
  </si>
  <si>
    <t>ANGICO  &gt;  30 cm</t>
  </si>
  <si>
    <t>PEROBA  &gt; 30 cm</t>
  </si>
  <si>
    <t>6.2.PREÇOS DE TORAS POSTO NA LAMINADORA(R$/M3)</t>
  </si>
  <si>
    <t>MOGNO &gt; 70 cm</t>
  </si>
  <si>
    <t>EUCALIPTO &gt; 40 cm</t>
  </si>
  <si>
    <t>PINUS &gt; 40 cm</t>
  </si>
  <si>
    <t>CEREJEIRA &gt; 70 cm</t>
  </si>
  <si>
    <t>MADEIRA DE LEI</t>
  </si>
  <si>
    <t>IMBUIA ( 01 FILÉ )</t>
  </si>
  <si>
    <t>IMBUIA ( 02 FILÉS)</t>
  </si>
  <si>
    <t>CANELA &gt; 40 cm</t>
  </si>
  <si>
    <t>DISTÂNCIA MÉDIA DO TRANSPORTE KM</t>
  </si>
  <si>
    <t>6.3 PREÇOS DE TORAS POSTO NA SERRARIA (R$/M3)</t>
  </si>
  <si>
    <t>TIPO DE         MADEIRA</t>
  </si>
  <si>
    <t>DIÂMETRO</t>
  </si>
  <si>
    <t>ARAUCÁRIA</t>
  </si>
  <si>
    <t>&lt; 40 cm</t>
  </si>
  <si>
    <t>&gt;40 cm</t>
  </si>
  <si>
    <t>10 - 20 cm</t>
  </si>
  <si>
    <t>20 - 30 cm</t>
  </si>
  <si>
    <t>30 - 40 cm</t>
  </si>
  <si>
    <t>&gt; 45cm</t>
  </si>
  <si>
    <t>30 cm</t>
  </si>
  <si>
    <t>CANELA</t>
  </si>
  <si>
    <t>&gt; 30 cm</t>
  </si>
  <si>
    <t>ANGICO</t>
  </si>
  <si>
    <t>7.PREÇOS DE MADEIRAS SERRADAS  NA SERRARIA R$/m3</t>
  </si>
  <si>
    <t>MADEIRA / TÁBUA</t>
  </si>
  <si>
    <t>PINUS (1" x 4" x 2,40m)</t>
  </si>
  <si>
    <t>ARAUCÁRIA( 1" x 4" x 2,40m)</t>
  </si>
  <si>
    <t>EUCALIPTO (1"x 4" x 2,40m)</t>
  </si>
  <si>
    <t>GREVÍLEA (1"x 4" x 2,40m)</t>
  </si>
  <si>
    <t>CEDRO ( 1" x 4" x 2,40m)</t>
  </si>
  <si>
    <t xml:space="preserve">        IMBUIA (1,5" x 9" x 2,20m)</t>
  </si>
  <si>
    <t xml:space="preserve">        IMBUIA (1,5" x 5" x 2,20m)</t>
  </si>
  <si>
    <t xml:space="preserve">      CEREJEIRA (1,5" x 5" x 2,20m)</t>
  </si>
  <si>
    <t xml:space="preserve">       MOGNO (1,5" x 5" x 2,20m)</t>
  </si>
  <si>
    <t>7.1.PREÇOS DE RESÍDUOS POSTO EM SERRARIA R$</t>
  </si>
  <si>
    <t>TIPO DE RESÍDUOS</t>
  </si>
  <si>
    <t>SEPILHO /  PÓ DE SERRA  (M3)</t>
  </si>
  <si>
    <t xml:space="preserve">          REFIO ( M/ESTÉREO )</t>
  </si>
  <si>
    <t>COSTANEIRAS (DZ)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</si>
</sst>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* #,##0.00_);_(* \(#,##0.00\);_(* \-??_);_(@_)"/>
    <numFmt numFmtId="166" formatCode="MM/YY"/>
    <numFmt numFmtId="167" formatCode="0.00"/>
    <numFmt numFmtId="168" formatCode="@"/>
    <numFmt numFmtId="169" formatCode="_(* #,##0_);_(* \(#,##0\);_(* \-??_);_(@_)"/>
  </numFmts>
  <fonts count="2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i/>
      <sz val="9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i/>
      <sz val="8"/>
      <name val="Arial"/>
      <family val="2"/>
    </font>
    <font>
      <b/>
      <sz val="9"/>
      <color indexed="58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2">
    <xf numFmtId="164" fontId="0" fillId="0" borderId="0" xfId="0" applyAlignment="1">
      <alignment/>
    </xf>
    <xf numFmtId="165" fontId="0" fillId="0" borderId="0" xfId="15" applyFont="1" applyFill="1" applyBorder="1" applyAlignment="1" applyProtection="1">
      <alignment/>
      <protection/>
    </xf>
    <xf numFmtId="165" fontId="1" fillId="0" borderId="0" xfId="15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5" fontId="2" fillId="0" borderId="0" xfId="15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4" fillId="0" borderId="0" xfId="15" applyFont="1" applyFill="1" applyBorder="1" applyAlignment="1" applyProtection="1">
      <alignment/>
      <protection/>
    </xf>
    <xf numFmtId="165" fontId="3" fillId="0" borderId="0" xfId="15" applyFont="1" applyFill="1" applyBorder="1" applyAlignment="1" applyProtection="1">
      <alignment/>
      <protection/>
    </xf>
    <xf numFmtId="166" fontId="4" fillId="0" borderId="0" xfId="15" applyNumberFormat="1" applyFont="1" applyFill="1" applyBorder="1" applyAlignment="1" applyProtection="1">
      <alignment horizontal="left"/>
      <protection/>
    </xf>
    <xf numFmtId="164" fontId="5" fillId="0" borderId="0" xfId="0" applyFont="1" applyAlignment="1">
      <alignment/>
    </xf>
    <xf numFmtId="164" fontId="2" fillId="0" borderId="0" xfId="0" applyFont="1" applyAlignment="1">
      <alignment wrapText="1"/>
    </xf>
    <xf numFmtId="164" fontId="1" fillId="0" borderId="1" xfId="0" applyFont="1" applyBorder="1" applyAlignment="1">
      <alignment horizontal="center" vertical="center" wrapText="1"/>
    </xf>
    <xf numFmtId="165" fontId="6" fillId="0" borderId="1" xfId="15" applyFont="1" applyFill="1" applyBorder="1" applyAlignment="1" applyProtection="1">
      <alignment horizontal="center" vertical="center" textRotation="90" wrapText="1"/>
      <protection/>
    </xf>
    <xf numFmtId="165" fontId="7" fillId="0" borderId="1" xfId="15" applyFont="1" applyFill="1" applyBorder="1" applyAlignment="1" applyProtection="1">
      <alignment horizontal="center" vertical="center" textRotation="90" wrapText="1"/>
      <protection/>
    </xf>
    <xf numFmtId="165" fontId="8" fillId="0" borderId="1" xfId="15" applyFont="1" applyFill="1" applyBorder="1" applyAlignment="1" applyProtection="1">
      <alignment horizontal="center" vertical="center" textRotation="90" wrapText="1"/>
      <protection/>
    </xf>
    <xf numFmtId="165" fontId="1" fillId="0" borderId="1" xfId="15" applyFont="1" applyFill="1" applyBorder="1" applyAlignment="1" applyProtection="1">
      <alignment horizontal="center" vertical="center" wrapText="1"/>
      <protection/>
    </xf>
    <xf numFmtId="164" fontId="9" fillId="0" borderId="0" xfId="0" applyFont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/>
    </xf>
    <xf numFmtId="164" fontId="10" fillId="0" borderId="1" xfId="0" applyFont="1" applyBorder="1" applyAlignment="1">
      <alignment vertical="center"/>
    </xf>
    <xf numFmtId="165" fontId="9" fillId="0" borderId="1" xfId="15" applyFont="1" applyFill="1" applyBorder="1" applyAlignment="1" applyProtection="1">
      <alignment/>
      <protection/>
    </xf>
    <xf numFmtId="165" fontId="1" fillId="0" borderId="1" xfId="15" applyFont="1" applyFill="1" applyBorder="1" applyAlignment="1" applyProtection="1">
      <alignment horizontal="right"/>
      <protection/>
    </xf>
    <xf numFmtId="164" fontId="6" fillId="0" borderId="0" xfId="0" applyFont="1" applyAlignment="1">
      <alignment/>
    </xf>
    <xf numFmtId="165" fontId="9" fillId="0" borderId="1" xfId="15" applyFont="1" applyFill="1" applyBorder="1" applyAlignment="1" applyProtection="1">
      <alignment horizontal="center"/>
      <protection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10" fillId="0" borderId="1" xfId="0" applyFont="1" applyBorder="1" applyAlignment="1">
      <alignment horizontal="left" vertical="center"/>
    </xf>
    <xf numFmtId="164" fontId="11" fillId="0" borderId="0" xfId="0" applyFont="1" applyAlignment="1">
      <alignment horizontal="left"/>
    </xf>
    <xf numFmtId="164" fontId="0" fillId="0" borderId="0" xfId="0" applyFill="1" applyAlignment="1">
      <alignment vertical="center"/>
    </xf>
    <xf numFmtId="165" fontId="0" fillId="0" borderId="0" xfId="15" applyFont="1" applyFill="1" applyBorder="1" applyAlignment="1" applyProtection="1">
      <alignment vertical="center"/>
      <protection/>
    </xf>
    <xf numFmtId="165" fontId="13" fillId="0" borderId="0" xfId="15" applyFont="1" applyFill="1" applyBorder="1" applyAlignment="1" applyProtection="1">
      <alignment vertical="center"/>
      <protection/>
    </xf>
    <xf numFmtId="164" fontId="1" fillId="0" borderId="0" xfId="0" applyFont="1" applyFill="1" applyAlignment="1">
      <alignment vertical="center"/>
    </xf>
    <xf numFmtId="164" fontId="2" fillId="0" borderId="0" xfId="0" applyFont="1" applyFill="1" applyAlignment="1">
      <alignment vertical="center"/>
    </xf>
    <xf numFmtId="165" fontId="2" fillId="0" borderId="0" xfId="15" applyFont="1" applyFill="1" applyBorder="1" applyAlignment="1" applyProtection="1">
      <alignment vertical="center"/>
      <protection/>
    </xf>
    <xf numFmtId="164" fontId="3" fillId="0" borderId="0" xfId="0" applyFont="1" applyFill="1" applyAlignment="1">
      <alignment vertical="center"/>
    </xf>
    <xf numFmtId="164" fontId="4" fillId="0" borderId="0" xfId="0" applyFont="1" applyFill="1" applyAlignment="1">
      <alignment vertical="center"/>
    </xf>
    <xf numFmtId="165" fontId="4" fillId="0" borderId="0" xfId="15" applyFont="1" applyFill="1" applyBorder="1" applyAlignment="1" applyProtection="1">
      <alignment vertical="center"/>
      <protection/>
    </xf>
    <xf numFmtId="165" fontId="3" fillId="0" borderId="0" xfId="15" applyFont="1" applyFill="1" applyBorder="1" applyAlignment="1" applyProtection="1">
      <alignment vertical="center"/>
      <protection/>
    </xf>
    <xf numFmtId="164" fontId="5" fillId="0" borderId="0" xfId="0" applyFont="1" applyFill="1" applyAlignment="1">
      <alignment vertical="center"/>
    </xf>
    <xf numFmtId="164" fontId="2" fillId="0" borderId="0" xfId="0" applyFont="1" applyFill="1" applyAlignment="1">
      <alignment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9" fillId="0" borderId="1" xfId="15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center"/>
    </xf>
    <xf numFmtId="164" fontId="14" fillId="0" borderId="0" xfId="0" applyFont="1" applyFill="1" applyBorder="1" applyAlignment="1">
      <alignment vertical="center"/>
    </xf>
    <xf numFmtId="164" fontId="15" fillId="0" borderId="0" xfId="0" applyFont="1" applyFill="1" applyBorder="1" applyAlignment="1">
      <alignment vertical="center"/>
    </xf>
    <xf numFmtId="165" fontId="16" fillId="0" borderId="0" xfId="15" applyFont="1" applyFill="1" applyBorder="1" applyAlignment="1" applyProtection="1">
      <alignment vertical="center"/>
      <protection/>
    </xf>
    <xf numFmtId="165" fontId="17" fillId="0" borderId="0" xfId="15" applyFont="1" applyFill="1" applyBorder="1" applyAlignment="1" applyProtection="1">
      <alignment vertical="center"/>
      <protection/>
    </xf>
    <xf numFmtId="165" fontId="18" fillId="0" borderId="0" xfId="15" applyFont="1" applyFill="1" applyBorder="1" applyAlignment="1" applyProtection="1">
      <alignment vertical="center"/>
      <protection/>
    </xf>
    <xf numFmtId="165" fontId="16" fillId="0" borderId="0" xfId="15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9" fillId="0" borderId="1" xfId="0" applyFont="1" applyFill="1" applyBorder="1" applyAlignment="1">
      <alignment horizontal="left" vertical="center"/>
    </xf>
    <xf numFmtId="164" fontId="19" fillId="0" borderId="1" xfId="0" applyFont="1" applyFill="1" applyBorder="1" applyAlignment="1">
      <alignment vertical="center"/>
    </xf>
    <xf numFmtId="164" fontId="15" fillId="0" borderId="1" xfId="0" applyFont="1" applyFill="1" applyBorder="1" applyAlignment="1">
      <alignment vertical="center"/>
    </xf>
    <xf numFmtId="165" fontId="2" fillId="0" borderId="1" xfId="15" applyFont="1" applyFill="1" applyBorder="1" applyAlignment="1" applyProtection="1">
      <alignment vertical="center"/>
      <protection/>
    </xf>
    <xf numFmtId="165" fontId="2" fillId="0" borderId="1" xfId="15" applyFont="1" applyFill="1" applyBorder="1" applyAlignment="1" applyProtection="1">
      <alignment horizontal="center" vertical="center"/>
      <protection/>
    </xf>
    <xf numFmtId="165" fontId="20" fillId="0" borderId="1" xfId="15" applyFont="1" applyFill="1" applyBorder="1" applyAlignment="1" applyProtection="1">
      <alignment vertical="center"/>
      <protection/>
    </xf>
    <xf numFmtId="165" fontId="21" fillId="0" borderId="1" xfId="15" applyFont="1" applyFill="1" applyBorder="1" applyAlignment="1" applyProtection="1">
      <alignment vertical="center"/>
      <protection/>
    </xf>
    <xf numFmtId="167" fontId="2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right" vertical="center"/>
    </xf>
    <xf numFmtId="165" fontId="2" fillId="0" borderId="1" xfId="15" applyFont="1" applyFill="1" applyBorder="1" applyAlignment="1" applyProtection="1">
      <alignment horizontal="right" vertical="center"/>
      <protection/>
    </xf>
    <xf numFmtId="164" fontId="22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9" fillId="0" borderId="0" xfId="0" applyFont="1" applyFill="1" applyBorder="1" applyAlignment="1">
      <alignment horizontal="left" vertical="center"/>
    </xf>
    <xf numFmtId="165" fontId="2" fillId="0" borderId="0" xfId="15" applyFont="1" applyFill="1" applyBorder="1" applyAlignment="1" applyProtection="1">
      <alignment horizontal="center" vertical="center"/>
      <protection/>
    </xf>
    <xf numFmtId="165" fontId="21" fillId="0" borderId="0" xfId="15" applyFont="1" applyFill="1" applyBorder="1" applyAlignment="1" applyProtection="1">
      <alignment vertical="center"/>
      <protection/>
    </xf>
    <xf numFmtId="167" fontId="2" fillId="0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right" vertical="center"/>
    </xf>
    <xf numFmtId="164" fontId="19" fillId="0" borderId="1" xfId="0" applyFont="1" applyFill="1" applyBorder="1" applyAlignment="1">
      <alignment horizontal="left" vertical="center"/>
    </xf>
    <xf numFmtId="164" fontId="19" fillId="0" borderId="1" xfId="0" applyFont="1" applyFill="1" applyBorder="1" applyAlignment="1">
      <alignment horizontal="center" vertical="center"/>
    </xf>
    <xf numFmtId="164" fontId="0" fillId="0" borderId="0" xfId="0" applyFill="1" applyBorder="1" applyAlignment="1">
      <alignment vertical="center"/>
    </xf>
    <xf numFmtId="164" fontId="9" fillId="0" borderId="1" xfId="0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 horizontal="left" vertical="center"/>
    </xf>
    <xf numFmtId="164" fontId="23" fillId="0" borderId="0" xfId="0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horizontal="left" vertical="center"/>
    </xf>
    <xf numFmtId="168" fontId="6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center"/>
    </xf>
    <xf numFmtId="165" fontId="24" fillId="0" borderId="0" xfId="15" applyFont="1" applyFill="1" applyBorder="1" applyAlignment="1" applyProtection="1">
      <alignment vertical="center"/>
      <protection/>
    </xf>
    <xf numFmtId="165" fontId="24" fillId="0" borderId="0" xfId="15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5" fontId="1" fillId="0" borderId="0" xfId="15" applyFont="1" applyFill="1" applyBorder="1" applyAlignment="1" applyProtection="1">
      <alignment vertical="center"/>
      <protection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 wrapText="1"/>
    </xf>
    <xf numFmtId="165" fontId="6" fillId="0" borderId="3" xfId="15" applyFont="1" applyFill="1" applyBorder="1" applyAlignment="1" applyProtection="1">
      <alignment horizontal="center" vertical="center" textRotation="90" wrapText="1"/>
      <protection/>
    </xf>
    <xf numFmtId="165" fontId="6" fillId="0" borderId="4" xfId="15" applyFont="1" applyFill="1" applyBorder="1" applyAlignment="1" applyProtection="1">
      <alignment horizontal="center" vertical="center" textRotation="90" wrapText="1"/>
      <protection/>
    </xf>
    <xf numFmtId="165" fontId="7" fillId="0" borderId="4" xfId="15" applyFont="1" applyFill="1" applyBorder="1" applyAlignment="1" applyProtection="1">
      <alignment horizontal="center" vertical="center" textRotation="90" wrapText="1"/>
      <protection/>
    </xf>
    <xf numFmtId="165" fontId="8" fillId="0" borderId="4" xfId="15" applyFont="1" applyFill="1" applyBorder="1" applyAlignment="1" applyProtection="1">
      <alignment horizontal="center" vertical="center" textRotation="90" wrapText="1"/>
      <protection/>
    </xf>
    <xf numFmtId="165" fontId="1" fillId="0" borderId="4" xfId="15" applyFont="1" applyFill="1" applyBorder="1" applyAlignment="1" applyProtection="1">
      <alignment horizontal="center" vertical="center" wrapText="1"/>
      <protection/>
    </xf>
    <xf numFmtId="165" fontId="2" fillId="0" borderId="0" xfId="15" applyFont="1" applyFill="1" applyBorder="1" applyAlignment="1" applyProtection="1">
      <alignment vertical="center" wrapText="1"/>
      <protection/>
    </xf>
    <xf numFmtId="164" fontId="16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0" fillId="0" borderId="1" xfId="15" applyFont="1" applyFill="1" applyBorder="1" applyAlignment="1" applyProtection="1">
      <alignment vertical="center"/>
      <protection/>
    </xf>
    <xf numFmtId="165" fontId="1" fillId="0" borderId="1" xfId="15" applyFont="1" applyFill="1" applyBorder="1" applyAlignment="1" applyProtection="1">
      <alignment vertical="center"/>
      <protection/>
    </xf>
    <xf numFmtId="165" fontId="0" fillId="0" borderId="1" xfId="15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 horizontal="left" vertical="center"/>
    </xf>
    <xf numFmtId="165" fontId="2" fillId="0" borderId="0" xfId="15" applyFont="1" applyFill="1" applyBorder="1" applyAlignment="1" applyProtection="1">
      <alignment wrapText="1"/>
      <protection/>
    </xf>
    <xf numFmtId="164" fontId="11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5" fontId="0" fillId="0" borderId="1" xfId="15" applyFont="1" applyFill="1" applyBorder="1" applyAlignment="1" applyProtection="1">
      <alignment/>
      <protection/>
    </xf>
    <xf numFmtId="165" fontId="0" fillId="0" borderId="1" xfId="15" applyFont="1" applyFill="1" applyBorder="1" applyAlignment="1" applyProtection="1">
      <alignment horizontal="center"/>
      <protection/>
    </xf>
    <xf numFmtId="165" fontId="1" fillId="0" borderId="1" xfId="15" applyFont="1" applyFill="1" applyBorder="1" applyAlignment="1" applyProtection="1">
      <alignment/>
      <protection/>
    </xf>
    <xf numFmtId="167" fontId="0" fillId="0" borderId="1" xfId="0" applyNumberFormat="1" applyFont="1" applyBorder="1" applyAlignment="1">
      <alignment horizontal="right"/>
    </xf>
    <xf numFmtId="167" fontId="0" fillId="0" borderId="1" xfId="0" applyNumberFormat="1" applyFont="1" applyBorder="1" applyAlignment="1">
      <alignment/>
    </xf>
    <xf numFmtId="169" fontId="0" fillId="0" borderId="0" xfId="15" applyNumberFormat="1" applyFont="1" applyFill="1" applyBorder="1" applyAlignment="1" applyProtection="1">
      <alignment/>
      <protection/>
    </xf>
    <xf numFmtId="169" fontId="11" fillId="0" borderId="1" xfId="15" applyNumberFormat="1" applyFont="1" applyFill="1" applyBorder="1" applyAlignment="1" applyProtection="1">
      <alignment horizontal="left"/>
      <protection/>
    </xf>
    <xf numFmtId="169" fontId="0" fillId="0" borderId="1" xfId="15" applyNumberFormat="1" applyFont="1" applyFill="1" applyBorder="1" applyAlignment="1" applyProtection="1">
      <alignment horizontal="center"/>
      <protection/>
    </xf>
    <xf numFmtId="169" fontId="0" fillId="0" borderId="1" xfId="15" applyNumberFormat="1" applyFont="1" applyFill="1" applyBorder="1" applyAlignment="1" applyProtection="1">
      <alignment/>
      <protection/>
    </xf>
    <xf numFmtId="169" fontId="0" fillId="0" borderId="1" xfId="15" applyNumberFormat="1" applyFont="1" applyFill="1" applyBorder="1" applyAlignment="1" applyProtection="1">
      <alignment horizontal="right"/>
      <protection/>
    </xf>
    <xf numFmtId="169" fontId="1" fillId="0" borderId="1" xfId="15" applyNumberFormat="1" applyFont="1" applyFill="1" applyBorder="1" applyAlignment="1" applyProtection="1">
      <alignment/>
      <protection/>
    </xf>
    <xf numFmtId="164" fontId="9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11" fillId="0" borderId="4" xfId="15" applyFont="1" applyFill="1" applyBorder="1" applyAlignment="1" applyProtection="1">
      <alignment horizontal="center" vertical="center" wrapText="1"/>
      <protection/>
    </xf>
    <xf numFmtId="164" fontId="16" fillId="0" borderId="5" xfId="0" applyFont="1" applyBorder="1" applyAlignment="1">
      <alignment horizontal="left" vertical="center"/>
    </xf>
    <xf numFmtId="165" fontId="6" fillId="0" borderId="1" xfId="15" applyFont="1" applyFill="1" applyBorder="1" applyAlignment="1" applyProtection="1">
      <alignment horizontal="center" vertical="center" wrapText="1"/>
      <protection/>
    </xf>
    <xf numFmtId="165" fontId="22" fillId="2" borderId="1" xfId="15" applyFont="1" applyFill="1" applyBorder="1" applyAlignment="1" applyProtection="1">
      <alignment horizontal="center" vertical="center"/>
      <protection/>
    </xf>
    <xf numFmtId="165" fontId="0" fillId="0" borderId="1" xfId="15" applyFont="1" applyFill="1" applyBorder="1" applyAlignment="1" applyProtection="1">
      <alignment horizontal="right" vertical="center"/>
      <protection/>
    </xf>
    <xf numFmtId="165" fontId="15" fillId="0" borderId="1" xfId="15" applyFont="1" applyFill="1" applyBorder="1" applyAlignment="1" applyProtection="1">
      <alignment horizontal="center" vertical="center"/>
      <protection/>
    </xf>
    <xf numFmtId="165" fontId="1" fillId="0" borderId="1" xfId="15" applyFont="1" applyFill="1" applyBorder="1" applyAlignment="1" applyProtection="1">
      <alignment horizontal="center" vertical="center"/>
      <protection/>
    </xf>
    <xf numFmtId="165" fontId="22" fillId="0" borderId="1" xfId="15" applyFont="1" applyFill="1" applyBorder="1" applyAlignment="1" applyProtection="1">
      <alignment horizontal="center" vertical="center"/>
      <protection/>
    </xf>
    <xf numFmtId="165" fontId="11" fillId="0" borderId="1" xfId="15" applyFont="1" applyFill="1" applyBorder="1" applyAlignment="1" applyProtection="1">
      <alignment horizontal="center" vertical="center" wrapText="1"/>
      <protection/>
    </xf>
    <xf numFmtId="164" fontId="5" fillId="0" borderId="0" xfId="0" applyFont="1" applyAlignment="1">
      <alignment horizontal="left" vertical="center"/>
    </xf>
    <xf numFmtId="164" fontId="6" fillId="0" borderId="5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/>
    </xf>
    <xf numFmtId="165" fontId="15" fillId="0" borderId="1" xfId="15" applyFont="1" applyFill="1" applyBorder="1" applyAlignment="1" applyProtection="1">
      <alignment vertical="center"/>
      <protection/>
    </xf>
    <xf numFmtId="165" fontId="15" fillId="0" borderId="0" xfId="15" applyFont="1" applyFill="1" applyBorder="1" applyAlignment="1" applyProtection="1">
      <alignment vertical="center"/>
      <protection/>
    </xf>
    <xf numFmtId="164" fontId="0" fillId="0" borderId="0" xfId="0" applyBorder="1" applyAlignment="1">
      <alignment vertical="center"/>
    </xf>
    <xf numFmtId="164" fontId="1" fillId="0" borderId="0" xfId="0" applyFont="1" applyBorder="1" applyAlignment="1">
      <alignment vertical="center"/>
    </xf>
    <xf numFmtId="164" fontId="2" fillId="0" borderId="0" xfId="0" applyFont="1" applyBorder="1" applyAlignment="1">
      <alignment vertical="center"/>
    </xf>
    <xf numFmtId="165" fontId="11" fillId="0" borderId="1" xfId="15" applyFont="1" applyFill="1" applyBorder="1" applyAlignment="1" applyProtection="1">
      <alignment horizontal="center" vertical="center"/>
      <protection/>
    </xf>
    <xf numFmtId="169" fontId="0" fillId="0" borderId="0" xfId="15" applyNumberFormat="1" applyFont="1" applyFill="1" applyBorder="1" applyAlignment="1" applyProtection="1">
      <alignment vertical="center"/>
      <protection/>
    </xf>
    <xf numFmtId="169" fontId="26" fillId="0" borderId="1" xfId="15" applyNumberFormat="1" applyFont="1" applyFill="1" applyBorder="1" applyAlignment="1" applyProtection="1">
      <alignment horizontal="center" vertical="center"/>
      <protection/>
    </xf>
    <xf numFmtId="169" fontId="1" fillId="0" borderId="1" xfId="15" applyNumberFormat="1" applyFont="1" applyFill="1" applyBorder="1" applyAlignment="1" applyProtection="1">
      <alignment vertical="center"/>
      <protection/>
    </xf>
    <xf numFmtId="169" fontId="1" fillId="0" borderId="1" xfId="15" applyNumberFormat="1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167" fontId="11" fillId="0" borderId="7" xfId="0" applyNumberFormat="1" applyFont="1" applyBorder="1" applyAlignment="1">
      <alignment vertical="center"/>
    </xf>
    <xf numFmtId="164" fontId="11" fillId="0" borderId="1" xfId="0" applyFont="1" applyBorder="1" applyAlignment="1">
      <alignment vertical="center"/>
    </xf>
    <xf numFmtId="164" fontId="11" fillId="0" borderId="0" xfId="0" applyFont="1" applyAlignment="1">
      <alignment vertical="center"/>
    </xf>
    <xf numFmtId="165" fontId="11" fillId="0" borderId="0" xfId="15" applyFont="1" applyFill="1" applyBorder="1" applyAlignment="1" applyProtection="1">
      <alignment vertical="center"/>
      <protection/>
    </xf>
    <xf numFmtId="165" fontId="9" fillId="0" borderId="0" xfId="15" applyFont="1" applyFill="1" applyBorder="1" applyAlignment="1" applyProtection="1">
      <alignment vertical="center"/>
      <protection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/>
    </xf>
    <xf numFmtId="164" fontId="2" fillId="0" borderId="10" xfId="0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vertical="center"/>
    </xf>
    <xf numFmtId="164" fontId="6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4" fontId="27" fillId="0" borderId="0" xfId="0" applyFont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19" fillId="0" borderId="1" xfId="0" applyFont="1" applyBorder="1" applyAlignment="1">
      <alignment vertical="center"/>
    </xf>
    <xf numFmtId="164" fontId="11" fillId="0" borderId="11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9" fillId="0" borderId="12" xfId="0" applyFont="1" applyBorder="1" applyAlignment="1">
      <alignment horizontal="center" vertical="center"/>
    </xf>
    <xf numFmtId="165" fontId="9" fillId="0" borderId="13" xfId="15" applyFont="1" applyFill="1" applyBorder="1" applyAlignment="1" applyProtection="1">
      <alignment vertical="center"/>
      <protection/>
    </xf>
    <xf numFmtId="165" fontId="9" fillId="0" borderId="14" xfId="15" applyFont="1" applyFill="1" applyBorder="1" applyAlignment="1" applyProtection="1">
      <alignment vertical="center"/>
      <protection/>
    </xf>
    <xf numFmtId="165" fontId="9" fillId="0" borderId="15" xfId="15" applyFont="1" applyFill="1" applyBorder="1" applyAlignment="1" applyProtection="1">
      <alignment vertical="center"/>
      <protection/>
    </xf>
    <xf numFmtId="165" fontId="9" fillId="0" borderId="16" xfId="15" applyFont="1" applyFill="1" applyBorder="1" applyAlignment="1" applyProtection="1">
      <alignment vertical="center"/>
      <protection/>
    </xf>
    <xf numFmtId="164" fontId="6" fillId="0" borderId="17" xfId="0" applyFont="1" applyBorder="1" applyAlignment="1">
      <alignment horizontal="left" vertical="center"/>
    </xf>
    <xf numFmtId="164" fontId="9" fillId="0" borderId="18" xfId="0" applyFont="1" applyBorder="1" applyAlignment="1">
      <alignment horizontal="left" vertical="center"/>
    </xf>
    <xf numFmtId="164" fontId="9" fillId="0" borderId="19" xfId="0" applyFont="1" applyBorder="1" applyAlignment="1">
      <alignment horizontal="left" vertical="center"/>
    </xf>
    <xf numFmtId="165" fontId="9" fillId="0" borderId="18" xfId="15" applyFont="1" applyFill="1" applyBorder="1" applyAlignment="1" applyProtection="1">
      <alignment vertical="center"/>
      <protection/>
    </xf>
    <xf numFmtId="165" fontId="9" fillId="0" borderId="20" xfId="15" applyFont="1" applyFill="1" applyBorder="1" applyAlignment="1" applyProtection="1">
      <alignment vertical="center"/>
      <protection/>
    </xf>
    <xf numFmtId="165" fontId="9" fillId="0" borderId="21" xfId="15" applyFont="1" applyFill="1" applyBorder="1" applyAlignment="1" applyProtection="1">
      <alignment vertical="center"/>
      <protection/>
    </xf>
    <xf numFmtId="165" fontId="9" fillId="0" borderId="22" xfId="15" applyFont="1" applyFill="1" applyBorder="1" applyAlignment="1" applyProtection="1">
      <alignment vertical="center"/>
      <protection/>
    </xf>
    <xf numFmtId="164" fontId="6" fillId="0" borderId="23" xfId="0" applyFont="1" applyBorder="1" applyAlignment="1">
      <alignment horizontal="left" vertical="center"/>
    </xf>
    <xf numFmtId="164" fontId="9" fillId="0" borderId="24" xfId="0" applyFont="1" applyBorder="1" applyAlignment="1">
      <alignment horizontal="left" vertical="center"/>
    </xf>
    <xf numFmtId="164" fontId="9" fillId="0" borderId="25" xfId="0" applyFont="1" applyBorder="1" applyAlignment="1">
      <alignment horizontal="left" vertical="center"/>
    </xf>
    <xf numFmtId="165" fontId="9" fillId="0" borderId="26" xfId="15" applyFont="1" applyFill="1" applyBorder="1" applyAlignment="1" applyProtection="1">
      <alignment vertical="center"/>
      <protection/>
    </xf>
    <xf numFmtId="165" fontId="9" fillId="0" borderId="27" xfId="15" applyFont="1" applyFill="1" applyBorder="1" applyAlignment="1" applyProtection="1">
      <alignment vertical="center"/>
      <protection/>
    </xf>
    <xf numFmtId="165" fontId="9" fillId="0" borderId="28" xfId="15" applyFont="1" applyFill="1" applyBorder="1" applyAlignment="1" applyProtection="1">
      <alignment vertical="center"/>
      <protection/>
    </xf>
    <xf numFmtId="165" fontId="9" fillId="0" borderId="29" xfId="15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390525</xdr:rowOff>
    </xdr:from>
    <xdr:to>
      <xdr:col>2</xdr:col>
      <xdr:colOff>0</xdr:colOff>
      <xdr:row>8</xdr:row>
      <xdr:rowOff>400050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0975" y="2066925"/>
          <a:ext cx="157162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</a:p>
      </xdr:txBody>
    </xdr:sp>
    <xdr:clientData/>
  </xdr:twoCellAnchor>
  <xdr:twoCellAnchor>
    <xdr:from>
      <xdr:col>2</xdr:col>
      <xdr:colOff>0</xdr:colOff>
      <xdr:row>8</xdr:row>
      <xdr:rowOff>390525</xdr:rowOff>
    </xdr:from>
    <xdr:to>
      <xdr:col>2</xdr:col>
      <xdr:colOff>1562100</xdr:colOff>
      <xdr:row>8</xdr:row>
      <xdr:rowOff>400050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752600" y="2066925"/>
          <a:ext cx="1562100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390525</xdr:rowOff>
    </xdr:from>
    <xdr:to>
      <xdr:col>2</xdr:col>
      <xdr:colOff>0</xdr:colOff>
      <xdr:row>8</xdr:row>
      <xdr:rowOff>400050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0975" y="1952625"/>
          <a:ext cx="1419225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NOME VULGAR
</a:t>
          </a:r>
        </a:p>
      </xdr:txBody>
    </xdr:sp>
    <xdr:clientData/>
  </xdr:twoCellAnchor>
  <xdr:twoCellAnchor>
    <xdr:from>
      <xdr:col>2</xdr:col>
      <xdr:colOff>0</xdr:colOff>
      <xdr:row>8</xdr:row>
      <xdr:rowOff>390525</xdr:rowOff>
    </xdr:from>
    <xdr:to>
      <xdr:col>2</xdr:col>
      <xdr:colOff>1447800</xdr:colOff>
      <xdr:row>8</xdr:row>
      <xdr:rowOff>400050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600200" y="1952625"/>
          <a:ext cx="1447800" cy="9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NOME CIENTÍFICO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" name="Linha 1"/>
        <xdr:cNvSpPr>
          <a:spLocks/>
        </xdr:cNvSpPr>
      </xdr:nvSpPr>
      <xdr:spPr>
        <a:xfrm>
          <a:off x="190500" y="2362200"/>
          <a:ext cx="2076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0</xdr:rowOff>
    </xdr:from>
    <xdr:to>
      <xdr:col>4</xdr:col>
      <xdr:colOff>0</xdr:colOff>
      <xdr:row>24</xdr:row>
      <xdr:rowOff>0</xdr:rowOff>
    </xdr:to>
    <xdr:sp>
      <xdr:nvSpPr>
        <xdr:cNvPr id="1" name="Linha 1"/>
        <xdr:cNvSpPr>
          <a:spLocks/>
        </xdr:cNvSpPr>
      </xdr:nvSpPr>
      <xdr:spPr>
        <a:xfrm>
          <a:off x="209550" y="6362700"/>
          <a:ext cx="19240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</xdr:row>
      <xdr:rowOff>0</xdr:rowOff>
    </xdr:from>
    <xdr:to>
      <xdr:col>3</xdr:col>
      <xdr:colOff>781050</xdr:colOff>
      <xdr:row>9</xdr:row>
      <xdr:rowOff>390525</xdr:rowOff>
    </xdr:to>
    <xdr:sp>
      <xdr:nvSpPr>
        <xdr:cNvPr id="2" name="Linha 2"/>
        <xdr:cNvSpPr>
          <a:spLocks/>
        </xdr:cNvSpPr>
      </xdr:nvSpPr>
      <xdr:spPr>
        <a:xfrm>
          <a:off x="152400" y="1562100"/>
          <a:ext cx="19526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23</xdr:row>
      <xdr:rowOff>390525</xdr:rowOff>
    </xdr:to>
    <xdr:sp>
      <xdr:nvSpPr>
        <xdr:cNvPr id="3" name="Linha 3"/>
        <xdr:cNvSpPr>
          <a:spLocks/>
        </xdr:cNvSpPr>
      </xdr:nvSpPr>
      <xdr:spPr>
        <a:xfrm>
          <a:off x="180975" y="5467350"/>
          <a:ext cx="1952625" cy="790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tabSelected="1" workbookViewId="0" topLeftCell="B5">
      <pane xSplit="2" ySplit="6" topLeftCell="D11" activePane="bottomRight" state="frozen"/>
      <selection pane="topLeft" activeCell="B5" sqref="B5"/>
      <selection pane="topRight" activeCell="D5" sqref="D5"/>
      <selection pane="bottomLeft" activeCell="B11" sqref="B11"/>
      <selection pane="bottomRight" activeCell="D11" sqref="D11"/>
    </sheetView>
  </sheetViews>
  <sheetFormatPr defaultColWidth="10.28125" defaultRowHeight="12.75"/>
  <cols>
    <col min="1" max="1" width="2.7109375" style="0" customWidth="1"/>
    <col min="2" max="2" width="23.57421875" style="0" customWidth="1"/>
    <col min="3" max="3" width="23.421875" style="0" customWidth="1"/>
    <col min="4" max="19" width="8.7109375" style="1" customWidth="1"/>
    <col min="20" max="20" width="9.421875" style="1" customWidth="1"/>
    <col min="21" max="23" width="8.7109375" style="1" customWidth="1"/>
    <col min="24" max="24" width="13.7109375" style="2" customWidth="1"/>
    <col min="25" max="16384" width="11.421875" style="0" customWidth="1"/>
  </cols>
  <sheetData>
    <row r="1" spans="2:24" s="3" customFormat="1" ht="15.75">
      <c r="B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</row>
    <row r="2" spans="2:24" s="3" customFormat="1" ht="15.7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</row>
    <row r="3" spans="2:24" s="3" customFormat="1" ht="15.75">
      <c r="B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</row>
    <row r="4" spans="4:24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</row>
    <row r="5" spans="2:24" s="5" customFormat="1" ht="26.25" customHeight="1">
      <c r="B5" s="6" t="s">
        <v>3</v>
      </c>
      <c r="C5" s="6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9" t="s">
        <v>4</v>
      </c>
      <c r="P5" s="7"/>
      <c r="Q5" s="7"/>
      <c r="R5" s="7"/>
      <c r="S5" s="7"/>
      <c r="T5" s="7"/>
      <c r="U5" s="7"/>
      <c r="V5" s="8"/>
      <c r="W5" s="8"/>
      <c r="X5" s="2"/>
    </row>
    <row r="6" spans="2:24" s="5" customFormat="1" ht="9.75" customHeight="1">
      <c r="B6" s="6"/>
      <c r="C6" s="6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8"/>
      <c r="W6" s="8"/>
      <c r="X6" s="2"/>
    </row>
    <row r="7" ht="26.25" customHeight="1">
      <c r="B7" s="10" t="s">
        <v>5</v>
      </c>
    </row>
    <row r="9" spans="2:25" s="11" customFormat="1" ht="31.5" customHeight="1">
      <c r="B9" s="12" t="s">
        <v>6</v>
      </c>
      <c r="C9" s="12"/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4" t="s">
        <v>13</v>
      </c>
      <c r="K9" s="14" t="s">
        <v>14</v>
      </c>
      <c r="L9" s="15" t="s">
        <v>15</v>
      </c>
      <c r="M9" s="14" t="s">
        <v>16</v>
      </c>
      <c r="N9" s="14" t="s">
        <v>17</v>
      </c>
      <c r="O9" s="13" t="s">
        <v>18</v>
      </c>
      <c r="P9" s="13" t="s">
        <v>19</v>
      </c>
      <c r="Q9" s="13" t="s">
        <v>20</v>
      </c>
      <c r="R9" s="13" t="s">
        <v>21</v>
      </c>
      <c r="S9" s="14" t="s">
        <v>22</v>
      </c>
      <c r="T9" s="13" t="s">
        <v>23</v>
      </c>
      <c r="U9" s="13" t="s">
        <v>24</v>
      </c>
      <c r="V9" s="13" t="s">
        <v>25</v>
      </c>
      <c r="W9" s="13" t="s">
        <v>26</v>
      </c>
      <c r="X9" s="16" t="s">
        <v>27</v>
      </c>
      <c r="Y9" s="17"/>
    </row>
    <row r="10" spans="2:25" s="11" customFormat="1" ht="31.5" customHeight="1">
      <c r="B10" s="12" t="s">
        <v>28</v>
      </c>
      <c r="C10" s="18" t="s">
        <v>29</v>
      </c>
      <c r="D10" s="13"/>
      <c r="E10" s="13"/>
      <c r="F10" s="13"/>
      <c r="G10" s="13"/>
      <c r="H10" s="13"/>
      <c r="I10" s="13"/>
      <c r="J10" s="14"/>
      <c r="K10" s="14"/>
      <c r="L10" s="15"/>
      <c r="M10" s="14"/>
      <c r="N10" s="14"/>
      <c r="O10" s="13"/>
      <c r="P10" s="13"/>
      <c r="Q10" s="13"/>
      <c r="R10" s="13"/>
      <c r="S10" s="14"/>
      <c r="T10" s="13"/>
      <c r="U10" s="13"/>
      <c r="V10" s="13"/>
      <c r="W10" s="13"/>
      <c r="X10" s="16"/>
      <c r="Y10" s="17"/>
    </row>
    <row r="11" spans="2:25" s="3" customFormat="1" ht="24.75" customHeight="1">
      <c r="B11" s="19" t="s">
        <v>30</v>
      </c>
      <c r="C11" s="20" t="s">
        <v>31</v>
      </c>
      <c r="D11" s="21"/>
      <c r="E11" s="21"/>
      <c r="F11" s="21">
        <v>78</v>
      </c>
      <c r="G11" s="21"/>
      <c r="H11" s="21"/>
      <c r="I11" s="21"/>
      <c r="J11" s="21"/>
      <c r="K11" s="21">
        <v>60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50</v>
      </c>
      <c r="X11" s="22">
        <f aca="true" t="shared" si="0" ref="X11:X25">IF(SUM(D11:W11)&gt;0.01,AVERAGE(D11:W11),"-")</f>
        <v>62.666666666666664</v>
      </c>
      <c r="Y11" s="23"/>
    </row>
    <row r="12" spans="2:25" s="3" customFormat="1" ht="24.75" customHeight="1">
      <c r="B12" s="19" t="s">
        <v>32</v>
      </c>
      <c r="C12" s="20" t="s">
        <v>33</v>
      </c>
      <c r="D12" s="21"/>
      <c r="E12" s="21"/>
      <c r="F12" s="21">
        <v>3000</v>
      </c>
      <c r="G12" s="21"/>
      <c r="H12" s="21">
        <v>2850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>
        <v>2575</v>
      </c>
      <c r="T12" s="21">
        <v>3076.66</v>
      </c>
      <c r="U12" s="21"/>
      <c r="V12" s="21"/>
      <c r="W12" s="21">
        <v>2000</v>
      </c>
      <c r="X12" s="22">
        <f t="shared" si="0"/>
        <v>2700.332</v>
      </c>
      <c r="Y12" s="23"/>
    </row>
    <row r="13" spans="2:25" s="3" customFormat="1" ht="24.75" customHeight="1">
      <c r="B13" s="19"/>
      <c r="C13" s="20" t="s">
        <v>34</v>
      </c>
      <c r="D13" s="21">
        <v>0.25</v>
      </c>
      <c r="E13" s="21"/>
      <c r="F13" s="21">
        <v>8</v>
      </c>
      <c r="G13" s="21"/>
      <c r="H13" s="21">
        <v>650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2">
        <f t="shared" si="0"/>
        <v>219.41666666666666</v>
      </c>
      <c r="Y13" s="23"/>
    </row>
    <row r="14" spans="2:25" s="3" customFormat="1" ht="24.75" customHeight="1">
      <c r="B14" s="19"/>
      <c r="C14" s="20" t="s">
        <v>35</v>
      </c>
      <c r="D14" s="21">
        <v>0.25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2">
        <f t="shared" si="0"/>
        <v>0.25</v>
      </c>
      <c r="Y14" s="23"/>
    </row>
    <row r="15" spans="2:25" s="3" customFormat="1" ht="24.75" customHeight="1">
      <c r="B15" s="19"/>
      <c r="C15" s="20" t="s">
        <v>36</v>
      </c>
      <c r="D15" s="21"/>
      <c r="E15" s="21"/>
      <c r="F15" s="21"/>
      <c r="G15" s="21"/>
      <c r="H15" s="2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2">
        <f t="shared" si="0"/>
        <v>0</v>
      </c>
      <c r="Y15" s="23"/>
    </row>
    <row r="16" spans="2:25" s="3" customFormat="1" ht="24.75" customHeight="1">
      <c r="B16" s="19"/>
      <c r="C16" s="20" t="s">
        <v>37</v>
      </c>
      <c r="D16" s="21"/>
      <c r="E16" s="21"/>
      <c r="F16" s="21">
        <v>5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>
        <v>475</v>
      </c>
      <c r="T16" s="21"/>
      <c r="U16" s="21"/>
      <c r="V16" s="21"/>
      <c r="W16" s="21"/>
      <c r="X16" s="22">
        <f t="shared" si="0"/>
        <v>240</v>
      </c>
      <c r="Y16" s="23"/>
    </row>
    <row r="17" spans="2:25" s="3" customFormat="1" ht="24.75" customHeight="1">
      <c r="B17" s="19" t="s">
        <v>38</v>
      </c>
      <c r="C17" s="25" t="s">
        <v>39</v>
      </c>
      <c r="D17" s="21"/>
      <c r="E17" s="21"/>
      <c r="F17" s="21"/>
      <c r="G17" s="21"/>
      <c r="H17" s="21"/>
      <c r="I17" s="21"/>
      <c r="J17" s="21"/>
      <c r="K17" s="21">
        <v>40</v>
      </c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40</v>
      </c>
      <c r="X17" s="22">
        <f t="shared" si="0"/>
        <v>40</v>
      </c>
      <c r="Y17" s="23"/>
    </row>
    <row r="18" spans="2:25" s="3" customFormat="1" ht="24.75" customHeight="1">
      <c r="B18" s="19"/>
      <c r="C18" s="25" t="s">
        <v>40</v>
      </c>
      <c r="D18" s="21"/>
      <c r="E18" s="21"/>
      <c r="F18" s="21"/>
      <c r="G18" s="21"/>
      <c r="H18" s="21">
        <v>40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2">
        <f t="shared" si="0"/>
        <v>40</v>
      </c>
      <c r="Y18" s="23"/>
    </row>
    <row r="19" spans="2:25" s="3" customFormat="1" ht="24.75" customHeight="1">
      <c r="B19" s="19" t="s">
        <v>41</v>
      </c>
      <c r="C19" s="20" t="s">
        <v>42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2">
        <f t="shared" si="0"/>
        <v>0</v>
      </c>
      <c r="Y19" s="23"/>
    </row>
    <row r="20" spans="2:25" s="3" customFormat="1" ht="24.75" customHeight="1">
      <c r="B20" s="19" t="s">
        <v>43</v>
      </c>
      <c r="C20" s="20" t="s">
        <v>44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2">
        <f t="shared" si="0"/>
        <v>0</v>
      </c>
      <c r="Y20" s="23"/>
    </row>
    <row r="21" spans="2:25" s="26" customFormat="1" ht="24.75" customHeight="1">
      <c r="B21" s="19" t="s">
        <v>45</v>
      </c>
      <c r="C21" s="20" t="s">
        <v>46</v>
      </c>
      <c r="D21" s="21"/>
      <c r="E21" s="21"/>
      <c r="F21" s="21">
        <v>5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2">
        <f t="shared" si="0"/>
        <v>5</v>
      </c>
      <c r="Y21" s="27"/>
    </row>
    <row r="22" spans="2:25" s="28" customFormat="1" ht="24.75" customHeight="1">
      <c r="B22" s="19" t="s">
        <v>47</v>
      </c>
      <c r="C22" s="29" t="s">
        <v>48</v>
      </c>
      <c r="D22" s="21"/>
      <c r="E22" s="21"/>
      <c r="F22" s="21">
        <v>1650</v>
      </c>
      <c r="G22" s="21"/>
      <c r="H22" s="21">
        <v>900</v>
      </c>
      <c r="I22" s="21"/>
      <c r="J22" s="21">
        <v>525</v>
      </c>
      <c r="K22" s="21">
        <v>1950</v>
      </c>
      <c r="L22" s="21"/>
      <c r="M22" s="21"/>
      <c r="N22" s="21"/>
      <c r="O22" s="21"/>
      <c r="P22" s="21"/>
      <c r="Q22" s="21"/>
      <c r="R22" s="21"/>
      <c r="S22" s="21">
        <v>1625</v>
      </c>
      <c r="T22" s="21">
        <v>1200</v>
      </c>
      <c r="U22" s="21"/>
      <c r="V22" s="21"/>
      <c r="W22" s="21">
        <v>780</v>
      </c>
      <c r="X22" s="22">
        <f t="shared" si="0"/>
        <v>1232.857142857143</v>
      </c>
      <c r="Y22" s="27"/>
    </row>
    <row r="23" spans="2:25" s="28" customFormat="1" ht="24.75" customHeight="1">
      <c r="B23" s="19"/>
      <c r="C23" s="20" t="s">
        <v>49</v>
      </c>
      <c r="D23" s="21"/>
      <c r="E23" s="21"/>
      <c r="F23" s="21">
        <v>480</v>
      </c>
      <c r="G23" s="21"/>
      <c r="H23" s="21"/>
      <c r="I23" s="21"/>
      <c r="J23" s="21"/>
      <c r="K23" s="21">
        <v>450</v>
      </c>
      <c r="L23" s="21"/>
      <c r="M23" s="21"/>
      <c r="N23" s="21"/>
      <c r="O23" s="21"/>
      <c r="P23" s="21"/>
      <c r="Q23" s="21"/>
      <c r="R23" s="21"/>
      <c r="S23" s="21">
        <v>762.5</v>
      </c>
      <c r="T23" s="21"/>
      <c r="U23" s="21"/>
      <c r="V23" s="21"/>
      <c r="W23" s="21"/>
      <c r="X23" s="22">
        <f t="shared" si="0"/>
        <v>564.1666666666666</v>
      </c>
      <c r="Y23" s="27"/>
    </row>
    <row r="24" spans="2:25" s="28" customFormat="1" ht="24.75" customHeight="1">
      <c r="B24" s="19"/>
      <c r="C24" s="25" t="s">
        <v>50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T24" s="21"/>
      <c r="U24" s="21"/>
      <c r="V24" s="21"/>
      <c r="W24" s="21"/>
      <c r="X24" s="22">
        <f t="shared" si="0"/>
        <v>0</v>
      </c>
      <c r="Y24" s="27"/>
    </row>
    <row r="25" spans="2:25" s="28" customFormat="1" ht="24.75" customHeight="1">
      <c r="B25" s="19" t="s">
        <v>51</v>
      </c>
      <c r="C25" s="20" t="s">
        <v>52</v>
      </c>
      <c r="D25" s="21"/>
      <c r="E25" s="21"/>
      <c r="F25" s="21">
        <v>2.8</v>
      </c>
      <c r="G25" s="21"/>
      <c r="H25" s="21">
        <v>2.5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>
        <v>2.5</v>
      </c>
      <c r="X25" s="22">
        <f t="shared" si="0"/>
        <v>2.6</v>
      </c>
      <c r="Y25" s="27"/>
    </row>
    <row r="26" ht="15.75">
      <c r="B26" s="30" t="s">
        <v>53</v>
      </c>
    </row>
    <row r="32" ht="15.75">
      <c r="W32" s="1" t="s">
        <v>54</v>
      </c>
    </row>
  </sheetData>
  <sheetProtection selectLockedCells="1" selectUnlockedCells="1"/>
  <mergeCells count="2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2:B16"/>
    <mergeCell ref="B17:B18"/>
    <mergeCell ref="B22:B24"/>
  </mergeCells>
  <printOptions horizontalCentered="1" verticalCentered="1"/>
  <pageMargins left="0.4722222222222222" right="0.4722222222222222" top="0.19652777777777777" bottom="0.1965277777777777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workbookViewId="0" topLeftCell="A5">
      <pane xSplit="4" ySplit="7" topLeftCell="I45" activePane="bottomRight" state="frozen"/>
      <selection pane="topLeft" activeCell="A5" sqref="A5"/>
      <selection pane="topRight" activeCell="I5" sqref="I5"/>
      <selection pane="bottomLeft" activeCell="A45" sqref="A45"/>
      <selection pane="bottomRight" activeCell="M54" sqref="M54"/>
    </sheetView>
  </sheetViews>
  <sheetFormatPr defaultColWidth="10.28125" defaultRowHeight="15.75" customHeight="1"/>
  <cols>
    <col min="1" max="1" width="2.7109375" style="31" customWidth="1"/>
    <col min="2" max="2" width="21.28125" style="31" customWidth="1"/>
    <col min="3" max="3" width="21.7109375" style="31" customWidth="1"/>
    <col min="4" max="4" width="12.28125" style="31" customWidth="1"/>
    <col min="5" max="5" width="7.28125" style="32" customWidth="1"/>
    <col min="6" max="14" width="7.7109375" style="32" customWidth="1"/>
    <col min="15" max="15" width="8.421875" style="32" customWidth="1"/>
    <col min="16" max="17" width="7.7109375" style="32" customWidth="1"/>
    <col min="18" max="19" width="7.7109375" style="33" customWidth="1"/>
    <col min="20" max="24" width="7.7109375" style="32" customWidth="1"/>
    <col min="25" max="25" width="13.7109375" style="34" customWidth="1"/>
    <col min="26" max="26" width="6.28125" style="31" customWidth="1"/>
    <col min="27" max="27" width="8.8515625" style="31" customWidth="1"/>
    <col min="28" max="16384" width="11.421875" style="31" customWidth="1"/>
  </cols>
  <sheetData>
    <row r="1" spans="2:25" s="35" customFormat="1" ht="15.75">
      <c r="B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4"/>
    </row>
    <row r="2" spans="2:25" s="35" customFormat="1" ht="15.75">
      <c r="B2" s="35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4"/>
    </row>
    <row r="3" spans="2:25" s="35" customFormat="1" ht="15.75">
      <c r="B3" s="35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4"/>
    </row>
    <row r="4" spans="4:25" s="35" customFormat="1" ht="9.75" customHeight="1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4"/>
    </row>
    <row r="5" spans="2:25" s="37" customFormat="1" ht="26.25" customHeight="1">
      <c r="B5" s="38" t="s">
        <v>3</v>
      </c>
      <c r="C5" s="38"/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  <c r="O5" s="39">
        <f>SEMENTES!O5</f>
        <v>0</v>
      </c>
      <c r="P5" s="39"/>
      <c r="Q5" s="39"/>
      <c r="R5" s="39"/>
      <c r="S5" s="39"/>
      <c r="T5" s="39"/>
      <c r="U5" s="39"/>
      <c r="V5" s="40"/>
      <c r="W5" s="40"/>
      <c r="X5" s="40"/>
      <c r="Y5" s="34"/>
    </row>
    <row r="6" spans="2:25" s="37" customFormat="1" ht="9.75" customHeight="1">
      <c r="B6" s="38"/>
      <c r="C6" s="38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39"/>
      <c r="P6" s="39"/>
      <c r="Q6" s="39"/>
      <c r="R6" s="39"/>
      <c r="S6" s="39"/>
      <c r="T6" s="39"/>
      <c r="U6" s="39"/>
      <c r="V6" s="40"/>
      <c r="W6" s="40"/>
      <c r="X6" s="40"/>
      <c r="Y6" s="34"/>
    </row>
    <row r="7" spans="2:19" ht="20.25">
      <c r="B7" s="41" t="s">
        <v>55</v>
      </c>
      <c r="D7" s="32"/>
      <c r="R7" s="32"/>
      <c r="S7" s="32"/>
    </row>
    <row r="8" spans="4:19" ht="9.75" customHeight="1">
      <c r="D8" s="32"/>
      <c r="R8" s="32"/>
      <c r="S8" s="32"/>
    </row>
    <row r="9" spans="2:25" s="42" customFormat="1" ht="31.5" customHeight="1">
      <c r="B9" s="43" t="s">
        <v>6</v>
      </c>
      <c r="C9" s="43"/>
      <c r="D9" s="44" t="s">
        <v>56</v>
      </c>
      <c r="E9" s="13" t="s">
        <v>7</v>
      </c>
      <c r="F9" s="13" t="s">
        <v>8</v>
      </c>
      <c r="G9" s="13" t="s">
        <v>9</v>
      </c>
      <c r="H9" s="13" t="s">
        <v>10</v>
      </c>
      <c r="I9" s="13" t="s">
        <v>11</v>
      </c>
      <c r="J9" s="13" t="s">
        <v>12</v>
      </c>
      <c r="K9" s="14" t="s">
        <v>13</v>
      </c>
      <c r="L9" s="14" t="s">
        <v>14</v>
      </c>
      <c r="M9" s="15" t="s">
        <v>15</v>
      </c>
      <c r="N9" s="14" t="s">
        <v>16</v>
      </c>
      <c r="O9" s="14" t="s">
        <v>17</v>
      </c>
      <c r="P9" s="13" t="s">
        <v>18</v>
      </c>
      <c r="Q9" s="13" t="s">
        <v>19</v>
      </c>
      <c r="R9" s="13" t="s">
        <v>20</v>
      </c>
      <c r="S9" s="13" t="s">
        <v>21</v>
      </c>
      <c r="T9" s="14" t="s">
        <v>22</v>
      </c>
      <c r="U9" s="13" t="s">
        <v>23</v>
      </c>
      <c r="V9" s="13" t="s">
        <v>24</v>
      </c>
      <c r="W9" s="13" t="s">
        <v>25</v>
      </c>
      <c r="X9" s="13" t="s">
        <v>26</v>
      </c>
      <c r="Y9" s="16" t="s">
        <v>27</v>
      </c>
    </row>
    <row r="10" spans="2:25" s="42" customFormat="1" ht="31.5" customHeight="1">
      <c r="B10" s="43" t="s">
        <v>28</v>
      </c>
      <c r="C10" s="45" t="s">
        <v>29</v>
      </c>
      <c r="D10" s="44"/>
      <c r="E10" s="13"/>
      <c r="F10" s="13"/>
      <c r="G10" s="13"/>
      <c r="H10" s="13"/>
      <c r="I10" s="13"/>
      <c r="J10" s="13"/>
      <c r="K10" s="14"/>
      <c r="L10" s="14"/>
      <c r="M10" s="15"/>
      <c r="N10" s="14"/>
      <c r="O10" s="14"/>
      <c r="P10" s="13"/>
      <c r="Q10" s="13"/>
      <c r="R10" s="13"/>
      <c r="S10" s="13"/>
      <c r="T10" s="14"/>
      <c r="U10" s="13"/>
      <c r="V10" s="13"/>
      <c r="W10" s="13"/>
      <c r="X10" s="13"/>
      <c r="Y10" s="16"/>
    </row>
    <row r="11" spans="1:25" s="55" customFormat="1" ht="15" customHeight="1">
      <c r="A11" s="46"/>
      <c r="B11" s="47" t="s">
        <v>57</v>
      </c>
      <c r="C11" s="48"/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1"/>
      <c r="S11" s="52"/>
      <c r="T11" s="50"/>
      <c r="U11" s="50"/>
      <c r="V11" s="53"/>
      <c r="W11" s="50"/>
      <c r="X11" s="50"/>
      <c r="Y11" s="54"/>
    </row>
    <row r="12" spans="2:25" s="46" customFormat="1" ht="15" customHeight="1">
      <c r="B12" s="56" t="s">
        <v>58</v>
      </c>
      <c r="C12" s="57" t="s">
        <v>59</v>
      </c>
      <c r="D12" s="58" t="s">
        <v>60</v>
      </c>
      <c r="E12" s="59"/>
      <c r="F12" s="60"/>
      <c r="G12" s="59">
        <v>0.48</v>
      </c>
      <c r="H12" s="59"/>
      <c r="I12" s="60">
        <v>0.2</v>
      </c>
      <c r="J12" s="59">
        <v>0.28</v>
      </c>
      <c r="K12" s="60">
        <v>0.53</v>
      </c>
      <c r="L12" s="59">
        <v>0.5</v>
      </c>
      <c r="M12" s="59">
        <v>0.45</v>
      </c>
      <c r="N12" s="59"/>
      <c r="O12" s="59"/>
      <c r="P12" s="59"/>
      <c r="Q12" s="59"/>
      <c r="R12" s="61"/>
      <c r="S12" s="62">
        <v>0.18</v>
      </c>
      <c r="T12" s="59">
        <v>0.32</v>
      </c>
      <c r="U12" s="59"/>
      <c r="V12" s="60">
        <v>0.25</v>
      </c>
      <c r="W12" s="63"/>
      <c r="X12" s="59">
        <v>0.55</v>
      </c>
      <c r="Y12" s="64">
        <f aca="true" t="shared" si="0" ref="Y12:Y17">IF(SUM(E12:X12)&gt;0.01,AVERAGE(E12:X12),"-")</f>
        <v>0.374</v>
      </c>
    </row>
    <row r="13" spans="2:25" s="46" customFormat="1" ht="15" customHeight="1">
      <c r="B13" s="56" t="s">
        <v>61</v>
      </c>
      <c r="C13" s="57" t="s">
        <v>62</v>
      </c>
      <c r="D13" s="58" t="s">
        <v>60</v>
      </c>
      <c r="E13" s="59"/>
      <c r="F13" s="60">
        <v>0.1</v>
      </c>
      <c r="G13" s="59"/>
      <c r="H13" s="59">
        <v>0.18</v>
      </c>
      <c r="I13" s="60">
        <v>0.1</v>
      </c>
      <c r="J13" s="59"/>
      <c r="K13" s="60"/>
      <c r="L13" s="59">
        <v>0.2</v>
      </c>
      <c r="M13" s="59"/>
      <c r="N13" s="59"/>
      <c r="O13" s="59"/>
      <c r="P13" s="59"/>
      <c r="Q13" s="59"/>
      <c r="R13" s="61"/>
      <c r="S13" s="62">
        <v>0.18</v>
      </c>
      <c r="T13" s="59"/>
      <c r="U13" s="59"/>
      <c r="V13" s="60"/>
      <c r="W13" s="63"/>
      <c r="X13" s="65"/>
      <c r="Y13" s="64">
        <f t="shared" si="0"/>
        <v>0.152</v>
      </c>
    </row>
    <row r="14" spans="2:25" s="46" customFormat="1" ht="15" customHeight="1">
      <c r="B14" s="56" t="s">
        <v>63</v>
      </c>
      <c r="C14" s="57" t="s">
        <v>64</v>
      </c>
      <c r="D14" s="58" t="s">
        <v>60</v>
      </c>
      <c r="E14" s="59"/>
      <c r="F14" s="60">
        <v>0.1</v>
      </c>
      <c r="G14" s="59"/>
      <c r="H14" s="59"/>
      <c r="I14" s="60"/>
      <c r="J14" s="59"/>
      <c r="K14" s="60"/>
      <c r="L14" s="59"/>
      <c r="M14" s="59"/>
      <c r="N14" s="59"/>
      <c r="O14" s="59"/>
      <c r="P14" s="59"/>
      <c r="Q14" s="59"/>
      <c r="R14" s="61"/>
      <c r="S14" s="62"/>
      <c r="T14" s="59"/>
      <c r="U14" s="59"/>
      <c r="V14" s="60"/>
      <c r="W14" s="63"/>
      <c r="X14" s="59"/>
      <c r="Y14" s="64">
        <f t="shared" si="0"/>
        <v>0.1</v>
      </c>
    </row>
    <row r="15" spans="2:25" s="46" customFormat="1" ht="15" customHeight="1">
      <c r="B15" s="56" t="s">
        <v>65</v>
      </c>
      <c r="C15" s="66" t="s">
        <v>66</v>
      </c>
      <c r="D15" s="58" t="s">
        <v>60</v>
      </c>
      <c r="E15" s="59"/>
      <c r="F15" s="60">
        <v>0.1</v>
      </c>
      <c r="G15" s="59">
        <v>0.15</v>
      </c>
      <c r="H15" s="59">
        <v>0.23</v>
      </c>
      <c r="I15" s="60">
        <v>0.25</v>
      </c>
      <c r="J15" s="59"/>
      <c r="K15" s="60"/>
      <c r="L15" s="59"/>
      <c r="M15" s="59"/>
      <c r="N15" s="59"/>
      <c r="O15" s="59"/>
      <c r="P15" s="59"/>
      <c r="Q15" s="59"/>
      <c r="R15" s="61"/>
      <c r="S15" s="62"/>
      <c r="T15" s="59"/>
      <c r="U15" s="59"/>
      <c r="V15" s="60">
        <v>0.25</v>
      </c>
      <c r="W15" s="63"/>
      <c r="X15" s="59"/>
      <c r="Y15" s="64">
        <f t="shared" si="0"/>
        <v>0.196</v>
      </c>
    </row>
    <row r="16" spans="2:25" s="46" customFormat="1" ht="15" customHeight="1">
      <c r="B16" s="56" t="s">
        <v>67</v>
      </c>
      <c r="C16" s="67" t="s">
        <v>68</v>
      </c>
      <c r="D16" s="58" t="s">
        <v>60</v>
      </c>
      <c r="E16" s="59"/>
      <c r="F16" s="60">
        <v>0.1</v>
      </c>
      <c r="G16" s="59"/>
      <c r="H16" s="59">
        <v>0.22</v>
      </c>
      <c r="I16" s="60"/>
      <c r="J16" s="59"/>
      <c r="K16" s="60"/>
      <c r="L16" s="59"/>
      <c r="M16" s="59"/>
      <c r="N16" s="59"/>
      <c r="O16" s="59"/>
      <c r="P16" s="59"/>
      <c r="Q16" s="59"/>
      <c r="R16" s="62">
        <v>0.18</v>
      </c>
      <c r="S16" s="62"/>
      <c r="T16" s="59"/>
      <c r="U16" s="59"/>
      <c r="V16" s="60"/>
      <c r="W16" s="63"/>
      <c r="X16" s="59"/>
      <c r="Y16" s="64">
        <f t="shared" si="0"/>
        <v>0.16666666666666666</v>
      </c>
    </row>
    <row r="17" spans="2:25" s="68" customFormat="1" ht="15" customHeight="1">
      <c r="B17" s="56"/>
      <c r="C17" s="67" t="s">
        <v>69</v>
      </c>
      <c r="D17" s="58" t="s">
        <v>60</v>
      </c>
      <c r="E17" s="59"/>
      <c r="F17" s="60"/>
      <c r="G17" s="59"/>
      <c r="H17" s="59">
        <v>1.23</v>
      </c>
      <c r="I17" s="60"/>
      <c r="J17" s="59"/>
      <c r="K17" s="59"/>
      <c r="L17" s="59">
        <v>0.2</v>
      </c>
      <c r="M17" s="59"/>
      <c r="N17" s="59"/>
      <c r="O17" s="59"/>
      <c r="P17" s="65">
        <v>2.6</v>
      </c>
      <c r="Q17" s="59">
        <v>0.97</v>
      </c>
      <c r="R17" s="62">
        <v>1.28</v>
      </c>
      <c r="S17" s="62"/>
      <c r="T17" s="59"/>
      <c r="U17" s="59"/>
      <c r="V17" s="60"/>
      <c r="W17" s="63">
        <v>1</v>
      </c>
      <c r="X17" s="59"/>
      <c r="Y17" s="64">
        <f t="shared" si="0"/>
        <v>1.2133333333333336</v>
      </c>
    </row>
    <row r="18" spans="2:25" s="68" customFormat="1" ht="15" customHeight="1">
      <c r="B18" s="69"/>
      <c r="C18" s="47" t="s">
        <v>70</v>
      </c>
      <c r="D18" s="49"/>
      <c r="E18" s="36"/>
      <c r="F18" s="70"/>
      <c r="G18" s="36"/>
      <c r="H18" s="36"/>
      <c r="I18" s="70"/>
      <c r="J18" s="36"/>
      <c r="K18" s="36"/>
      <c r="L18" s="36"/>
      <c r="M18" s="36"/>
      <c r="N18" s="36"/>
      <c r="O18" s="36"/>
      <c r="P18" s="36"/>
      <c r="Q18" s="36"/>
      <c r="R18" s="71"/>
      <c r="S18" s="71"/>
      <c r="T18" s="36"/>
      <c r="U18" s="36"/>
      <c r="V18" s="70"/>
      <c r="W18" s="72"/>
      <c r="X18" s="36"/>
      <c r="Y18" s="73"/>
    </row>
    <row r="19" spans="2:25" s="68" customFormat="1" ht="15" customHeight="1">
      <c r="B19" s="74" t="s">
        <v>71</v>
      </c>
      <c r="C19" s="75" t="s">
        <v>33</v>
      </c>
      <c r="D19" s="58" t="s">
        <v>72</v>
      </c>
      <c r="E19" s="59"/>
      <c r="F19" s="60"/>
      <c r="G19" s="59"/>
      <c r="H19" s="59">
        <v>0.22</v>
      </c>
      <c r="I19" s="60">
        <v>0.25</v>
      </c>
      <c r="J19" s="59"/>
      <c r="K19" s="59">
        <v>0.22</v>
      </c>
      <c r="L19" s="59">
        <v>0.2</v>
      </c>
      <c r="M19" s="59"/>
      <c r="N19" s="59"/>
      <c r="O19" s="59"/>
      <c r="P19" s="59"/>
      <c r="Q19" s="59"/>
      <c r="R19" s="62"/>
      <c r="S19" s="62">
        <v>0.18</v>
      </c>
      <c r="T19" s="59">
        <v>0.21</v>
      </c>
      <c r="U19" s="59">
        <v>0.23</v>
      </c>
      <c r="V19" s="60">
        <v>0.2</v>
      </c>
      <c r="W19" s="63"/>
      <c r="X19" s="59">
        <v>0.21</v>
      </c>
      <c r="Y19" s="64">
        <f aca="true" t="shared" si="1" ref="Y19:Y36">IF(SUM(E19:X19)&gt;0.01,AVERAGE(E19:X19),"-")</f>
        <v>0.2133333333333333</v>
      </c>
    </row>
    <row r="20" spans="2:25" s="68" customFormat="1" ht="15" customHeight="1">
      <c r="B20" s="74"/>
      <c r="C20" s="75"/>
      <c r="D20" s="58" t="s">
        <v>60</v>
      </c>
      <c r="E20" s="59"/>
      <c r="F20" s="60"/>
      <c r="G20" s="59">
        <v>0.25</v>
      </c>
      <c r="H20" s="59">
        <v>0.22</v>
      </c>
      <c r="I20" s="60"/>
      <c r="J20" s="59">
        <v>0.22</v>
      </c>
      <c r="K20" s="59"/>
      <c r="L20" s="59"/>
      <c r="M20" s="59"/>
      <c r="N20" s="59"/>
      <c r="O20" s="59"/>
      <c r="P20" s="59"/>
      <c r="Q20" s="59"/>
      <c r="R20" s="62"/>
      <c r="S20" s="62"/>
      <c r="T20" s="59"/>
      <c r="U20" s="59">
        <v>0.21</v>
      </c>
      <c r="V20" s="60"/>
      <c r="W20" s="63"/>
      <c r="X20" s="59"/>
      <c r="Y20" s="64">
        <f t="shared" si="1"/>
        <v>0.225</v>
      </c>
    </row>
    <row r="21" spans="2:25" s="68" customFormat="1" ht="15" customHeight="1">
      <c r="B21" s="74"/>
      <c r="C21" s="75" t="s">
        <v>34</v>
      </c>
      <c r="D21" s="58" t="s">
        <v>72</v>
      </c>
      <c r="E21" s="59">
        <v>0.25</v>
      </c>
      <c r="F21" s="60"/>
      <c r="G21" s="59"/>
      <c r="H21" s="59">
        <v>0.21</v>
      </c>
      <c r="I21" s="60">
        <v>0.25</v>
      </c>
      <c r="J21" s="59"/>
      <c r="K21" s="59">
        <v>0.19</v>
      </c>
      <c r="L21" s="59">
        <v>0.23</v>
      </c>
      <c r="M21" s="59">
        <v>0.2</v>
      </c>
      <c r="N21" s="59"/>
      <c r="O21" s="59"/>
      <c r="P21" s="59"/>
      <c r="Q21" s="59">
        <v>0.18</v>
      </c>
      <c r="R21" s="62"/>
      <c r="S21" s="62">
        <v>0.18</v>
      </c>
      <c r="T21" s="59">
        <v>0.22</v>
      </c>
      <c r="U21" s="59">
        <v>0.18</v>
      </c>
      <c r="V21" s="60"/>
      <c r="W21" s="63">
        <v>0.15</v>
      </c>
      <c r="X21" s="59"/>
      <c r="Y21" s="64">
        <f t="shared" si="1"/>
        <v>0.2036363636363636</v>
      </c>
    </row>
    <row r="22" spans="2:25" s="68" customFormat="1" ht="15" customHeight="1">
      <c r="B22" s="74"/>
      <c r="C22" s="75"/>
      <c r="D22" s="58" t="s">
        <v>60</v>
      </c>
      <c r="E22" s="59"/>
      <c r="F22" s="60">
        <v>0.1</v>
      </c>
      <c r="G22" s="59">
        <v>0.22</v>
      </c>
      <c r="H22" s="59">
        <v>0.2</v>
      </c>
      <c r="I22" s="60"/>
      <c r="J22" s="59">
        <v>0.22</v>
      </c>
      <c r="K22" s="59"/>
      <c r="L22" s="59"/>
      <c r="M22" s="59"/>
      <c r="N22" s="59"/>
      <c r="O22" s="59"/>
      <c r="P22" s="59">
        <v>0.45</v>
      </c>
      <c r="Q22" s="59"/>
      <c r="R22" s="62"/>
      <c r="S22" s="62"/>
      <c r="T22" s="59"/>
      <c r="U22" s="59"/>
      <c r="V22" s="60"/>
      <c r="W22" s="63"/>
      <c r="X22" s="59"/>
      <c r="Y22" s="64">
        <f t="shared" si="1"/>
        <v>0.23800000000000004</v>
      </c>
    </row>
    <row r="23" spans="2:25" s="68" customFormat="1" ht="15" customHeight="1">
      <c r="B23" s="74"/>
      <c r="C23" s="75" t="s">
        <v>35</v>
      </c>
      <c r="D23" s="58" t="s">
        <v>72</v>
      </c>
      <c r="E23" s="59"/>
      <c r="F23" s="60">
        <v>0.1</v>
      </c>
      <c r="G23" s="59"/>
      <c r="H23" s="59">
        <v>0.21</v>
      </c>
      <c r="I23" s="60"/>
      <c r="J23" s="59"/>
      <c r="K23" s="59"/>
      <c r="L23" s="59"/>
      <c r="M23" s="59">
        <v>0.18</v>
      </c>
      <c r="N23" s="59"/>
      <c r="O23" s="59"/>
      <c r="P23" s="59"/>
      <c r="Q23" s="59">
        <v>0.18</v>
      </c>
      <c r="R23" s="62"/>
      <c r="S23" s="62">
        <v>0.18</v>
      </c>
      <c r="T23" s="59"/>
      <c r="U23" s="59">
        <v>0.2</v>
      </c>
      <c r="V23" s="60"/>
      <c r="W23" s="63"/>
      <c r="X23" s="59"/>
      <c r="Y23" s="64">
        <f t="shared" si="1"/>
        <v>0.17500000000000002</v>
      </c>
    </row>
    <row r="24" spans="2:25" s="68" customFormat="1" ht="15" customHeight="1">
      <c r="B24" s="74"/>
      <c r="C24" s="75"/>
      <c r="D24" s="58" t="s">
        <v>60</v>
      </c>
      <c r="E24" s="59"/>
      <c r="F24" s="60">
        <v>0.1</v>
      </c>
      <c r="G24" s="59"/>
      <c r="H24" s="59">
        <v>0.2</v>
      </c>
      <c r="I24" s="60"/>
      <c r="J24" s="59">
        <v>0.22</v>
      </c>
      <c r="K24" s="59"/>
      <c r="L24" s="59"/>
      <c r="M24" s="59"/>
      <c r="N24" s="59"/>
      <c r="O24" s="59"/>
      <c r="P24" s="59"/>
      <c r="Q24" s="59"/>
      <c r="R24" s="62"/>
      <c r="S24" s="62"/>
      <c r="T24" s="59"/>
      <c r="U24" s="59">
        <v>0.18</v>
      </c>
      <c r="V24" s="60"/>
      <c r="W24" s="63"/>
      <c r="X24" s="59"/>
      <c r="Y24" s="64">
        <f t="shared" si="1"/>
        <v>0.17500000000000002</v>
      </c>
    </row>
    <row r="25" spans="2:25" s="68" customFormat="1" ht="15" customHeight="1">
      <c r="B25" s="74"/>
      <c r="C25" s="75" t="s">
        <v>73</v>
      </c>
      <c r="D25" s="58" t="s">
        <v>72</v>
      </c>
      <c r="E25" s="59">
        <v>0.2</v>
      </c>
      <c r="F25" s="60"/>
      <c r="G25" s="59"/>
      <c r="H25" s="59">
        <v>0.25</v>
      </c>
      <c r="I25" s="60">
        <v>0.25</v>
      </c>
      <c r="J25" s="59"/>
      <c r="K25" s="59"/>
      <c r="L25" s="59"/>
      <c r="M25" s="59"/>
      <c r="N25" s="59"/>
      <c r="O25" s="59"/>
      <c r="P25" s="59"/>
      <c r="Q25" s="59"/>
      <c r="R25" s="62"/>
      <c r="S25" s="62">
        <v>0.18</v>
      </c>
      <c r="T25" s="59"/>
      <c r="U25" s="59"/>
      <c r="V25" s="60"/>
      <c r="W25" s="63">
        <v>0.15</v>
      </c>
      <c r="X25" s="59"/>
      <c r="Y25" s="64">
        <f t="shared" si="1"/>
        <v>0.20600000000000002</v>
      </c>
    </row>
    <row r="26" spans="2:25" s="68" customFormat="1" ht="15" customHeight="1">
      <c r="B26" s="74"/>
      <c r="C26" s="75"/>
      <c r="D26" s="58" t="s">
        <v>60</v>
      </c>
      <c r="E26" s="59"/>
      <c r="F26" s="60"/>
      <c r="G26" s="59"/>
      <c r="H26" s="59">
        <v>0.22</v>
      </c>
      <c r="I26" s="60"/>
      <c r="J26" s="59">
        <v>0.22</v>
      </c>
      <c r="K26" s="59"/>
      <c r="L26" s="59"/>
      <c r="M26" s="59"/>
      <c r="N26" s="59"/>
      <c r="O26" s="59"/>
      <c r="P26" s="59">
        <v>0.45</v>
      </c>
      <c r="Q26" s="59"/>
      <c r="R26" s="62"/>
      <c r="S26" s="62"/>
      <c r="T26" s="59"/>
      <c r="U26" s="59">
        <v>0.19</v>
      </c>
      <c r="V26" s="60"/>
      <c r="W26" s="63"/>
      <c r="X26" s="59"/>
      <c r="Y26" s="64">
        <f t="shared" si="1"/>
        <v>0.27</v>
      </c>
    </row>
    <row r="27" spans="2:25" s="68" customFormat="1" ht="15" customHeight="1">
      <c r="B27" s="74"/>
      <c r="C27" s="75" t="s">
        <v>36</v>
      </c>
      <c r="D27" s="58" t="s">
        <v>72</v>
      </c>
      <c r="E27" s="59">
        <v>0.2</v>
      </c>
      <c r="F27" s="60"/>
      <c r="G27" s="59"/>
      <c r="H27" s="59">
        <v>0.21</v>
      </c>
      <c r="I27" s="60"/>
      <c r="J27" s="59"/>
      <c r="K27" s="59"/>
      <c r="L27" s="59"/>
      <c r="M27" s="59"/>
      <c r="N27" s="59"/>
      <c r="O27" s="59"/>
      <c r="P27" s="59"/>
      <c r="Q27" s="59">
        <v>0.22</v>
      </c>
      <c r="R27" s="62"/>
      <c r="S27" s="62">
        <v>0.18</v>
      </c>
      <c r="T27" s="59"/>
      <c r="U27" s="59"/>
      <c r="V27" s="60"/>
      <c r="W27" s="63">
        <v>0.15</v>
      </c>
      <c r="X27" s="59"/>
      <c r="Y27" s="64">
        <f t="shared" si="1"/>
        <v>0.192</v>
      </c>
    </row>
    <row r="28" spans="2:25" s="68" customFormat="1" ht="15" customHeight="1">
      <c r="B28" s="74"/>
      <c r="C28" s="75"/>
      <c r="D28" s="58" t="s">
        <v>60</v>
      </c>
      <c r="E28" s="59"/>
      <c r="F28" s="60"/>
      <c r="G28" s="59">
        <v>0.22</v>
      </c>
      <c r="H28" s="59">
        <v>0.21</v>
      </c>
      <c r="I28" s="60"/>
      <c r="J28" s="59">
        <v>0.22</v>
      </c>
      <c r="K28" s="59"/>
      <c r="L28" s="59"/>
      <c r="M28" s="59"/>
      <c r="N28" s="59"/>
      <c r="O28" s="59"/>
      <c r="P28" s="59"/>
      <c r="Q28" s="59"/>
      <c r="R28" s="62"/>
      <c r="S28" s="62"/>
      <c r="T28" s="59"/>
      <c r="U28" s="59"/>
      <c r="V28" s="60"/>
      <c r="W28" s="63"/>
      <c r="X28" s="59"/>
      <c r="Y28" s="64">
        <f t="shared" si="1"/>
        <v>0.21666666666666667</v>
      </c>
    </row>
    <row r="29" spans="2:25" s="68" customFormat="1" ht="15" customHeight="1">
      <c r="B29" s="74"/>
      <c r="C29" s="75" t="s">
        <v>37</v>
      </c>
      <c r="D29" s="58" t="s">
        <v>72</v>
      </c>
      <c r="E29" s="59"/>
      <c r="F29" s="60"/>
      <c r="G29" s="59"/>
      <c r="H29" s="59"/>
      <c r="I29" s="60"/>
      <c r="J29" s="59"/>
      <c r="K29" s="59">
        <v>0.19</v>
      </c>
      <c r="L29" s="59"/>
      <c r="M29" s="59"/>
      <c r="N29" s="59"/>
      <c r="O29" s="59"/>
      <c r="P29" s="59"/>
      <c r="Q29" s="59"/>
      <c r="R29" s="62"/>
      <c r="S29" s="62"/>
      <c r="T29" s="59">
        <v>0.16</v>
      </c>
      <c r="U29" s="59"/>
      <c r="V29" s="60">
        <v>0.2</v>
      </c>
      <c r="W29" s="63"/>
      <c r="X29" s="59"/>
      <c r="Y29" s="64">
        <f t="shared" si="1"/>
        <v>0.18333333333333335</v>
      </c>
    </row>
    <row r="30" spans="2:25" s="68" customFormat="1" ht="15" customHeight="1">
      <c r="B30" s="74"/>
      <c r="C30" s="75"/>
      <c r="D30" s="58" t="s">
        <v>60</v>
      </c>
      <c r="E30" s="59"/>
      <c r="F30" s="60"/>
      <c r="G30" s="59">
        <v>0.22</v>
      </c>
      <c r="H30" s="59"/>
      <c r="I30" s="60"/>
      <c r="J30" s="59">
        <v>0.22</v>
      </c>
      <c r="K30" s="59"/>
      <c r="L30" s="59"/>
      <c r="M30" s="59"/>
      <c r="N30" s="59"/>
      <c r="O30" s="59"/>
      <c r="P30" s="59"/>
      <c r="Q30" s="59"/>
      <c r="R30" s="62"/>
      <c r="S30" s="62"/>
      <c r="T30" s="59"/>
      <c r="U30" s="59"/>
      <c r="V30" s="60"/>
      <c r="W30" s="63"/>
      <c r="X30" s="59"/>
      <c r="Y30" s="64">
        <f t="shared" si="1"/>
        <v>0.22</v>
      </c>
    </row>
    <row r="31" spans="2:25" s="68" customFormat="1" ht="15" customHeight="1">
      <c r="B31" s="74" t="s">
        <v>74</v>
      </c>
      <c r="C31" s="75" t="s">
        <v>48</v>
      </c>
      <c r="D31" s="58" t="s">
        <v>72</v>
      </c>
      <c r="E31" s="59"/>
      <c r="F31" s="60">
        <v>0.1</v>
      </c>
      <c r="G31" s="59"/>
      <c r="H31" s="59">
        <v>0.22</v>
      </c>
      <c r="I31" s="60">
        <v>0.25</v>
      </c>
      <c r="J31" s="59"/>
      <c r="K31" s="59">
        <v>0.2</v>
      </c>
      <c r="L31" s="59">
        <v>0.2</v>
      </c>
      <c r="M31" s="59"/>
      <c r="N31" s="59"/>
      <c r="O31" s="59"/>
      <c r="P31" s="59"/>
      <c r="Q31" s="59"/>
      <c r="R31" s="62"/>
      <c r="S31" s="62"/>
      <c r="T31" s="59">
        <v>0.21</v>
      </c>
      <c r="U31" s="59">
        <v>0.19</v>
      </c>
      <c r="V31" s="60"/>
      <c r="W31" s="63"/>
      <c r="X31" s="59">
        <v>0.19</v>
      </c>
      <c r="Y31" s="64">
        <f t="shared" si="1"/>
        <v>0.19499999999999998</v>
      </c>
    </row>
    <row r="32" spans="2:25" s="68" customFormat="1" ht="15" customHeight="1">
      <c r="B32" s="74"/>
      <c r="C32" s="75"/>
      <c r="D32" s="58" t="s">
        <v>60</v>
      </c>
      <c r="E32" s="59"/>
      <c r="F32" s="60">
        <v>0.1</v>
      </c>
      <c r="G32" s="59">
        <v>0.25</v>
      </c>
      <c r="H32" s="59">
        <v>0.21</v>
      </c>
      <c r="I32" s="60"/>
      <c r="J32" s="59"/>
      <c r="K32" s="59"/>
      <c r="L32" s="59"/>
      <c r="M32" s="59"/>
      <c r="N32" s="59"/>
      <c r="O32" s="59"/>
      <c r="P32" s="59">
        <v>0.45</v>
      </c>
      <c r="Q32" s="59"/>
      <c r="R32" s="62"/>
      <c r="S32" s="62"/>
      <c r="T32" s="59"/>
      <c r="U32" s="59">
        <v>0.19</v>
      </c>
      <c r="V32" s="60"/>
      <c r="W32" s="63"/>
      <c r="X32" s="59"/>
      <c r="Y32" s="64">
        <f t="shared" si="1"/>
        <v>0.24</v>
      </c>
    </row>
    <row r="33" spans="2:25" s="68" customFormat="1" ht="15" customHeight="1">
      <c r="B33" s="74"/>
      <c r="C33" s="75" t="s">
        <v>49</v>
      </c>
      <c r="D33" s="58" t="s">
        <v>72</v>
      </c>
      <c r="E33" s="59"/>
      <c r="F33" s="60">
        <v>0.1</v>
      </c>
      <c r="G33" s="59"/>
      <c r="H33" s="59">
        <v>0.24</v>
      </c>
      <c r="I33" s="60">
        <v>0.25</v>
      </c>
      <c r="J33" s="59"/>
      <c r="K33" s="59">
        <v>0.19</v>
      </c>
      <c r="L33" s="59">
        <v>0.18</v>
      </c>
      <c r="M33" s="59">
        <v>0.19</v>
      </c>
      <c r="N33" s="59"/>
      <c r="O33" s="59"/>
      <c r="P33" s="59"/>
      <c r="Q33" s="59"/>
      <c r="R33" s="62"/>
      <c r="S33" s="62"/>
      <c r="T33" s="59">
        <v>0.23</v>
      </c>
      <c r="U33" s="59">
        <v>0.19</v>
      </c>
      <c r="V33" s="60"/>
      <c r="W33" s="63"/>
      <c r="X33" s="59"/>
      <c r="Y33" s="64">
        <f t="shared" si="1"/>
        <v>0.19624999999999998</v>
      </c>
    </row>
    <row r="34" spans="2:25" s="68" customFormat="1" ht="15" customHeight="1">
      <c r="B34" s="74"/>
      <c r="C34" s="75"/>
      <c r="D34" s="58" t="s">
        <v>60</v>
      </c>
      <c r="E34" s="59"/>
      <c r="F34" s="60">
        <v>0.1</v>
      </c>
      <c r="G34" s="59">
        <v>0.25</v>
      </c>
      <c r="H34" s="59">
        <v>0.24</v>
      </c>
      <c r="I34" s="60"/>
      <c r="J34" s="59">
        <v>0.24</v>
      </c>
      <c r="K34" s="59"/>
      <c r="L34" s="59"/>
      <c r="M34" s="59"/>
      <c r="N34" s="59"/>
      <c r="O34" s="59"/>
      <c r="P34" s="59"/>
      <c r="Q34" s="59"/>
      <c r="R34" s="62"/>
      <c r="S34" s="62"/>
      <c r="T34" s="59"/>
      <c r="U34" s="59"/>
      <c r="V34" s="60"/>
      <c r="W34" s="63"/>
      <c r="X34" s="59"/>
      <c r="Y34" s="64">
        <f t="shared" si="1"/>
        <v>0.2075</v>
      </c>
    </row>
    <row r="35" spans="2:25" s="76" customFormat="1" ht="15" customHeight="1">
      <c r="B35" s="74"/>
      <c r="C35" s="77" t="s">
        <v>75</v>
      </c>
      <c r="D35" s="58" t="s">
        <v>72</v>
      </c>
      <c r="E35" s="59"/>
      <c r="F35" s="60">
        <v>0.1</v>
      </c>
      <c r="G35" s="59"/>
      <c r="H35" s="59">
        <v>0.23</v>
      </c>
      <c r="I35" s="60"/>
      <c r="J35" s="59"/>
      <c r="K35" s="59"/>
      <c r="L35" s="59"/>
      <c r="M35" s="59"/>
      <c r="N35" s="59"/>
      <c r="O35" s="59"/>
      <c r="P35" s="59"/>
      <c r="Q35" s="59"/>
      <c r="R35" s="62"/>
      <c r="S35" s="62"/>
      <c r="T35" s="59"/>
      <c r="U35" s="59"/>
      <c r="V35" s="60"/>
      <c r="W35" s="63"/>
      <c r="X35" s="59"/>
      <c r="Y35" s="64">
        <f t="shared" si="1"/>
        <v>0.165</v>
      </c>
    </row>
    <row r="36" spans="2:25" s="76" customFormat="1" ht="15" customHeight="1">
      <c r="B36" s="74"/>
      <c r="C36" s="77"/>
      <c r="D36" s="58" t="s">
        <v>60</v>
      </c>
      <c r="E36" s="59"/>
      <c r="F36" s="60">
        <v>0.1</v>
      </c>
      <c r="G36" s="59"/>
      <c r="H36" s="59">
        <v>0.21</v>
      </c>
      <c r="I36" s="60"/>
      <c r="J36" s="59"/>
      <c r="K36" s="59"/>
      <c r="L36" s="59"/>
      <c r="M36" s="59"/>
      <c r="N36" s="59"/>
      <c r="O36" s="59"/>
      <c r="P36" s="59"/>
      <c r="Q36" s="59"/>
      <c r="R36" s="62"/>
      <c r="S36" s="62"/>
      <c r="T36" s="59"/>
      <c r="U36" s="59"/>
      <c r="V36" s="60"/>
      <c r="W36" s="63"/>
      <c r="X36" s="59"/>
      <c r="Y36" s="64">
        <f t="shared" si="1"/>
        <v>0.155</v>
      </c>
    </row>
    <row r="37" spans="2:25" s="76" customFormat="1" ht="15" customHeight="1">
      <c r="B37" s="69"/>
      <c r="C37" s="47" t="s">
        <v>76</v>
      </c>
      <c r="D37" s="49"/>
      <c r="E37" s="36"/>
      <c r="F37" s="70"/>
      <c r="G37" s="36"/>
      <c r="H37" s="36"/>
      <c r="I37" s="70"/>
      <c r="J37" s="36"/>
      <c r="K37" s="36"/>
      <c r="L37" s="36"/>
      <c r="M37" s="36"/>
      <c r="N37" s="36"/>
      <c r="O37" s="36"/>
      <c r="P37" s="36"/>
      <c r="Q37" s="36"/>
      <c r="R37" s="71"/>
      <c r="S37" s="71"/>
      <c r="T37" s="36"/>
      <c r="U37" s="36"/>
      <c r="V37" s="70"/>
      <c r="W37" s="72"/>
      <c r="X37" s="36"/>
      <c r="Y37" s="73"/>
    </row>
    <row r="38" spans="2:25" s="76" customFormat="1" ht="15" customHeight="1">
      <c r="B38" s="56" t="s">
        <v>77</v>
      </c>
      <c r="C38" s="56" t="s">
        <v>78</v>
      </c>
      <c r="D38" s="58" t="s">
        <v>60</v>
      </c>
      <c r="E38" s="59"/>
      <c r="F38" s="60"/>
      <c r="G38" s="59">
        <v>0.2</v>
      </c>
      <c r="H38" s="59"/>
      <c r="I38" s="60">
        <v>0.25</v>
      </c>
      <c r="J38" s="59"/>
      <c r="K38" s="59">
        <v>0.15</v>
      </c>
      <c r="L38" s="59">
        <v>0.2</v>
      </c>
      <c r="M38" s="59"/>
      <c r="N38" s="59"/>
      <c r="O38" s="59"/>
      <c r="P38" s="59"/>
      <c r="Q38" s="59"/>
      <c r="R38" s="62"/>
      <c r="S38" s="62"/>
      <c r="T38" s="59"/>
      <c r="U38" s="59"/>
      <c r="V38" s="60">
        <v>0.2</v>
      </c>
      <c r="W38" s="63">
        <v>0.25</v>
      </c>
      <c r="X38" s="59">
        <v>0.2</v>
      </c>
      <c r="Y38" s="64">
        <f aca="true" t="shared" si="2" ref="Y38:Y44">IF(SUM(E38:X38)&gt;0.01,AVERAGE(E38:X38),"-")</f>
        <v>0.20714285714285713</v>
      </c>
    </row>
    <row r="39" spans="2:25" s="76" customFormat="1" ht="15" customHeight="1">
      <c r="B39" s="56" t="s">
        <v>79</v>
      </c>
      <c r="C39" s="67" t="s">
        <v>80</v>
      </c>
      <c r="D39" s="58" t="s">
        <v>60</v>
      </c>
      <c r="E39" s="59"/>
      <c r="F39" s="60">
        <v>0.1</v>
      </c>
      <c r="G39" s="59">
        <v>0.45</v>
      </c>
      <c r="H39" s="59">
        <v>0.3</v>
      </c>
      <c r="I39" s="60">
        <v>0.25</v>
      </c>
      <c r="J39" s="59"/>
      <c r="K39" s="59">
        <v>0.22</v>
      </c>
      <c r="L39" s="59">
        <v>0.2</v>
      </c>
      <c r="M39" s="59">
        <v>0.1</v>
      </c>
      <c r="N39" s="59"/>
      <c r="O39" s="59"/>
      <c r="P39" s="59"/>
      <c r="Q39" s="59"/>
      <c r="R39" s="62"/>
      <c r="S39" s="62"/>
      <c r="T39" s="59"/>
      <c r="U39" s="59"/>
      <c r="V39" s="60">
        <v>0.2</v>
      </c>
      <c r="W39" s="63"/>
      <c r="X39" s="59">
        <v>0.2</v>
      </c>
      <c r="Y39" s="64">
        <f t="shared" si="2"/>
        <v>0.22444444444444445</v>
      </c>
    </row>
    <row r="40" spans="2:25" s="76" customFormat="1" ht="15" customHeight="1">
      <c r="B40" s="56" t="s">
        <v>81</v>
      </c>
      <c r="C40" s="67" t="s">
        <v>82</v>
      </c>
      <c r="D40" s="58" t="s">
        <v>60</v>
      </c>
      <c r="E40" s="59"/>
      <c r="F40" s="60">
        <v>0.1</v>
      </c>
      <c r="G40" s="59">
        <v>0.48</v>
      </c>
      <c r="H40" s="59">
        <v>0.22</v>
      </c>
      <c r="I40" s="60">
        <v>0.25</v>
      </c>
      <c r="J40" s="59"/>
      <c r="K40" s="59">
        <v>0.15</v>
      </c>
      <c r="L40" s="59">
        <v>0.2</v>
      </c>
      <c r="M40" s="59"/>
      <c r="N40" s="59"/>
      <c r="O40" s="59"/>
      <c r="P40" s="59"/>
      <c r="Q40" s="59">
        <v>0.12</v>
      </c>
      <c r="R40" s="62"/>
      <c r="S40" s="62"/>
      <c r="T40" s="59"/>
      <c r="U40" s="59"/>
      <c r="V40" s="60">
        <v>0.2</v>
      </c>
      <c r="W40" s="63"/>
      <c r="X40" s="59">
        <v>0.2</v>
      </c>
      <c r="Y40" s="64">
        <f t="shared" si="2"/>
        <v>0.21333333333333332</v>
      </c>
    </row>
    <row r="41" spans="2:25" s="76" customFormat="1" ht="15" customHeight="1">
      <c r="B41" s="56" t="s">
        <v>83</v>
      </c>
      <c r="C41" s="56" t="s">
        <v>84</v>
      </c>
      <c r="D41" s="58" t="s">
        <v>60</v>
      </c>
      <c r="E41" s="59"/>
      <c r="F41" s="60">
        <v>0.1</v>
      </c>
      <c r="G41" s="59">
        <v>1.43</v>
      </c>
      <c r="H41" s="59">
        <v>0.22</v>
      </c>
      <c r="I41" s="60">
        <v>0.25</v>
      </c>
      <c r="J41" s="59"/>
      <c r="K41" s="59">
        <v>0.15</v>
      </c>
      <c r="L41" s="59">
        <v>0.2</v>
      </c>
      <c r="M41" s="59">
        <v>0.1</v>
      </c>
      <c r="N41" s="59"/>
      <c r="O41" s="59"/>
      <c r="P41" s="59"/>
      <c r="Q41" s="59">
        <v>0.12</v>
      </c>
      <c r="R41" s="62"/>
      <c r="S41" s="62">
        <v>0.1</v>
      </c>
      <c r="T41" s="59"/>
      <c r="U41" s="59"/>
      <c r="V41" s="60">
        <v>0.2</v>
      </c>
      <c r="W41" s="63">
        <v>0.2</v>
      </c>
      <c r="X41" s="59">
        <v>0.2</v>
      </c>
      <c r="Y41" s="64">
        <f t="shared" si="2"/>
        <v>0.2725000000000001</v>
      </c>
    </row>
    <row r="42" spans="2:25" s="76" customFormat="1" ht="15" customHeight="1">
      <c r="B42" s="56" t="s">
        <v>85</v>
      </c>
      <c r="C42" s="67" t="s">
        <v>86</v>
      </c>
      <c r="D42" s="58" t="s">
        <v>87</v>
      </c>
      <c r="E42" s="59"/>
      <c r="F42" s="60">
        <v>0.1</v>
      </c>
      <c r="G42" s="59">
        <v>0.25</v>
      </c>
      <c r="H42" s="59">
        <v>0.65</v>
      </c>
      <c r="I42" s="60">
        <v>0.25</v>
      </c>
      <c r="J42" s="59"/>
      <c r="K42" s="59"/>
      <c r="L42" s="59"/>
      <c r="M42" s="59"/>
      <c r="N42" s="59"/>
      <c r="O42" s="59"/>
      <c r="P42" s="59"/>
      <c r="Q42" s="59">
        <v>0.12</v>
      </c>
      <c r="R42" s="62"/>
      <c r="S42" s="62">
        <v>0.1</v>
      </c>
      <c r="T42" s="59"/>
      <c r="U42" s="59"/>
      <c r="V42" s="60">
        <v>0.2</v>
      </c>
      <c r="W42" s="63">
        <v>0.2</v>
      </c>
      <c r="X42" s="59"/>
      <c r="Y42" s="64">
        <f t="shared" si="2"/>
        <v>0.23375</v>
      </c>
    </row>
    <row r="43" spans="2:25" s="76" customFormat="1" ht="15" customHeight="1">
      <c r="B43" s="56" t="s">
        <v>88</v>
      </c>
      <c r="C43" s="67" t="s">
        <v>89</v>
      </c>
      <c r="D43" s="58" t="s">
        <v>60</v>
      </c>
      <c r="E43" s="59"/>
      <c r="F43" s="60">
        <v>0.1</v>
      </c>
      <c r="G43" s="59">
        <v>0.25</v>
      </c>
      <c r="H43" s="59">
        <v>0.22</v>
      </c>
      <c r="I43" s="60">
        <v>0.25</v>
      </c>
      <c r="J43" s="59"/>
      <c r="K43" s="59">
        <v>0.15</v>
      </c>
      <c r="L43" s="59">
        <v>0.2</v>
      </c>
      <c r="M43" s="59"/>
      <c r="N43" s="59"/>
      <c r="O43" s="59"/>
      <c r="P43" s="59"/>
      <c r="Q43" s="59"/>
      <c r="R43" s="62"/>
      <c r="S43" s="62">
        <v>0.1</v>
      </c>
      <c r="T43" s="59"/>
      <c r="U43" s="59"/>
      <c r="V43" s="60">
        <v>0.2</v>
      </c>
      <c r="W43" s="63">
        <v>0.2</v>
      </c>
      <c r="X43" s="59">
        <v>0.2</v>
      </c>
      <c r="Y43" s="64">
        <f t="shared" si="2"/>
        <v>0.187</v>
      </c>
    </row>
    <row r="44" spans="2:25" s="76" customFormat="1" ht="15" customHeight="1">
      <c r="B44" s="56" t="s">
        <v>90</v>
      </c>
      <c r="C44" s="67" t="s">
        <v>91</v>
      </c>
      <c r="D44" s="58" t="s">
        <v>60</v>
      </c>
      <c r="E44" s="59"/>
      <c r="F44" s="60">
        <v>0.1</v>
      </c>
      <c r="G44" s="59">
        <v>0.25</v>
      </c>
      <c r="H44" s="59">
        <v>0.3</v>
      </c>
      <c r="I44" s="60">
        <v>0.25</v>
      </c>
      <c r="J44" s="59"/>
      <c r="K44" s="59">
        <v>0.15</v>
      </c>
      <c r="L44" s="59">
        <v>0.2</v>
      </c>
      <c r="M44" s="59"/>
      <c r="N44" s="59"/>
      <c r="O44" s="59"/>
      <c r="P44" s="59"/>
      <c r="Q44" s="59">
        <v>0.12</v>
      </c>
      <c r="R44" s="62"/>
      <c r="S44" s="62">
        <v>0.1</v>
      </c>
      <c r="T44" s="59"/>
      <c r="U44" s="59"/>
      <c r="V44" s="60">
        <v>0.2</v>
      </c>
      <c r="W44" s="63">
        <v>0.2</v>
      </c>
      <c r="X44" s="59">
        <v>0.2</v>
      </c>
      <c r="Y44" s="64">
        <f t="shared" si="2"/>
        <v>0.18818181818181817</v>
      </c>
    </row>
    <row r="45" spans="2:25" s="76" customFormat="1" ht="15" customHeight="1">
      <c r="B45" s="78" t="s">
        <v>92</v>
      </c>
      <c r="C45" s="79"/>
      <c r="D45" s="80"/>
      <c r="E45" s="36"/>
      <c r="F45" s="70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71"/>
      <c r="S45" s="71"/>
      <c r="T45" s="36"/>
      <c r="U45" s="36"/>
      <c r="V45" s="70"/>
      <c r="W45" s="72"/>
      <c r="X45" s="36"/>
      <c r="Y45" s="73"/>
    </row>
    <row r="46" spans="2:25" s="76" customFormat="1" ht="15" customHeight="1">
      <c r="B46" s="56" t="s">
        <v>93</v>
      </c>
      <c r="C46" s="67" t="s">
        <v>94</v>
      </c>
      <c r="D46" s="58" t="s">
        <v>60</v>
      </c>
      <c r="E46" s="59"/>
      <c r="F46" s="60">
        <v>0.1</v>
      </c>
      <c r="G46" s="59">
        <v>0.3</v>
      </c>
      <c r="H46" s="59"/>
      <c r="I46" s="60">
        <v>0.25</v>
      </c>
      <c r="J46" s="59"/>
      <c r="K46" s="59">
        <v>0.15</v>
      </c>
      <c r="L46" s="59">
        <v>0.2</v>
      </c>
      <c r="M46" s="59"/>
      <c r="N46" s="59"/>
      <c r="O46" s="59"/>
      <c r="P46" s="59"/>
      <c r="Q46" s="59"/>
      <c r="R46" s="62"/>
      <c r="S46" s="62"/>
      <c r="T46" s="59"/>
      <c r="U46" s="59"/>
      <c r="V46" s="60">
        <v>0.2</v>
      </c>
      <c r="W46" s="63"/>
      <c r="X46" s="59">
        <v>0.2</v>
      </c>
      <c r="Y46" s="64">
        <f aca="true" t="shared" si="3" ref="Y46:Y47">IF(SUM(E46:X46)&gt;0.01,AVERAGE(E46:X46),"-")</f>
        <v>0.2</v>
      </c>
    </row>
    <row r="47" spans="2:25" s="76" customFormat="1" ht="15" customHeight="1">
      <c r="B47" s="56" t="s">
        <v>95</v>
      </c>
      <c r="C47" s="81" t="s">
        <v>96</v>
      </c>
      <c r="D47" s="58" t="s">
        <v>60</v>
      </c>
      <c r="E47" s="59"/>
      <c r="F47" s="60">
        <v>0.1</v>
      </c>
      <c r="G47" s="59">
        <v>0.35</v>
      </c>
      <c r="H47" s="59">
        <v>0.25</v>
      </c>
      <c r="I47" s="60">
        <v>0.2</v>
      </c>
      <c r="J47" s="59"/>
      <c r="K47" s="59">
        <v>0.15</v>
      </c>
      <c r="L47" s="59">
        <v>0.2</v>
      </c>
      <c r="M47" s="59"/>
      <c r="N47" s="59"/>
      <c r="O47" s="59"/>
      <c r="P47" s="65"/>
      <c r="Q47" s="59"/>
      <c r="R47" s="62"/>
      <c r="S47" s="62"/>
      <c r="T47" s="59"/>
      <c r="U47" s="59"/>
      <c r="V47" s="60">
        <v>0.2</v>
      </c>
      <c r="W47" s="63">
        <v>0.25</v>
      </c>
      <c r="X47" s="59">
        <v>0.2</v>
      </c>
      <c r="Y47" s="64">
        <f t="shared" si="3"/>
        <v>0.21111111111111114</v>
      </c>
    </row>
    <row r="48" spans="2:25" s="76" customFormat="1" ht="15" customHeight="1">
      <c r="B48" s="82" t="s">
        <v>97</v>
      </c>
      <c r="C48" s="83" t="s">
        <v>70</v>
      </c>
      <c r="D48" s="49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71"/>
      <c r="S48" s="71"/>
      <c r="T48" s="36"/>
      <c r="U48" s="36"/>
      <c r="V48" s="70"/>
      <c r="W48" s="72"/>
      <c r="X48" s="36"/>
      <c r="Y48" s="73"/>
    </row>
    <row r="49" spans="2:25" s="76" customFormat="1" ht="15" customHeight="1">
      <c r="B49" s="56" t="s">
        <v>98</v>
      </c>
      <c r="C49" s="84" t="s">
        <v>99</v>
      </c>
      <c r="D49" s="58" t="s">
        <v>60</v>
      </c>
      <c r="E49" s="59"/>
      <c r="F49" s="60">
        <v>5</v>
      </c>
      <c r="G49" s="59">
        <v>4</v>
      </c>
      <c r="H49" s="59">
        <v>4.33</v>
      </c>
      <c r="I49" s="60"/>
      <c r="J49" s="60"/>
      <c r="K49" s="59">
        <v>8.8</v>
      </c>
      <c r="L49" s="59"/>
      <c r="M49" s="59"/>
      <c r="N49" s="59"/>
      <c r="O49" s="59"/>
      <c r="P49" s="59"/>
      <c r="Q49" s="59"/>
      <c r="R49" s="62"/>
      <c r="S49" s="62"/>
      <c r="T49" s="59"/>
      <c r="U49" s="59"/>
      <c r="V49" s="60">
        <v>5.3</v>
      </c>
      <c r="W49" s="63"/>
      <c r="X49" s="59">
        <v>5</v>
      </c>
      <c r="Y49" s="64">
        <f aca="true" t="shared" si="4" ref="Y49:Y56">IF(SUM(E49:X49)&gt;0.01,AVERAGE(E49:X49),"-")</f>
        <v>5.405000000000001</v>
      </c>
    </row>
    <row r="50" spans="2:25" s="76" customFormat="1" ht="15" customHeight="1">
      <c r="B50" s="56" t="s">
        <v>100</v>
      </c>
      <c r="C50" s="84" t="s">
        <v>101</v>
      </c>
      <c r="D50" s="58" t="s">
        <v>60</v>
      </c>
      <c r="E50" s="59"/>
      <c r="F50" s="60">
        <v>5</v>
      </c>
      <c r="G50" s="59">
        <v>4.5</v>
      </c>
      <c r="H50" s="59">
        <v>4.27</v>
      </c>
      <c r="I50" s="60"/>
      <c r="J50" s="60"/>
      <c r="K50" s="59">
        <v>7.8</v>
      </c>
      <c r="L50" s="59"/>
      <c r="M50" s="59"/>
      <c r="N50" s="59"/>
      <c r="O50" s="59"/>
      <c r="P50" s="59"/>
      <c r="Q50" s="59"/>
      <c r="R50" s="62"/>
      <c r="S50" s="62"/>
      <c r="T50" s="59"/>
      <c r="U50" s="59"/>
      <c r="V50" s="60">
        <v>5.19</v>
      </c>
      <c r="W50" s="63"/>
      <c r="X50" s="59">
        <v>5</v>
      </c>
      <c r="Y50" s="64">
        <f t="shared" si="4"/>
        <v>5.293333333333334</v>
      </c>
    </row>
    <row r="51" spans="2:25" s="76" customFormat="1" ht="15" customHeight="1">
      <c r="B51" s="56" t="s">
        <v>102</v>
      </c>
      <c r="C51" s="84" t="s">
        <v>103</v>
      </c>
      <c r="D51" s="58" t="s">
        <v>60</v>
      </c>
      <c r="E51" s="59"/>
      <c r="F51" s="60">
        <v>5</v>
      </c>
      <c r="G51" s="59">
        <v>4.5</v>
      </c>
      <c r="H51" s="59">
        <v>4.37</v>
      </c>
      <c r="I51" s="60"/>
      <c r="J51" s="60"/>
      <c r="K51" s="59">
        <v>7.8</v>
      </c>
      <c r="L51" s="59"/>
      <c r="M51" s="59"/>
      <c r="N51" s="59"/>
      <c r="O51" s="59"/>
      <c r="P51" s="59"/>
      <c r="Q51" s="59"/>
      <c r="R51" s="62"/>
      <c r="S51" s="62"/>
      <c r="T51" s="59"/>
      <c r="U51" s="59"/>
      <c r="V51" s="60">
        <v>5.2</v>
      </c>
      <c r="W51" s="63"/>
      <c r="X51" s="59">
        <v>5</v>
      </c>
      <c r="Y51" s="64">
        <f t="shared" si="4"/>
        <v>5.3116666666666665</v>
      </c>
    </row>
    <row r="52" spans="2:25" s="76" customFormat="1" ht="15" customHeight="1">
      <c r="B52" s="82" t="s">
        <v>97</v>
      </c>
      <c r="C52" s="83" t="s">
        <v>104</v>
      </c>
      <c r="D52" s="49"/>
      <c r="E52" s="36"/>
      <c r="F52" s="70"/>
      <c r="G52" s="85"/>
      <c r="H52" s="85"/>
      <c r="I52" s="86"/>
      <c r="J52" s="86"/>
      <c r="K52" s="36"/>
      <c r="L52" s="85"/>
      <c r="M52" s="36"/>
      <c r="N52" s="36"/>
      <c r="O52" s="36"/>
      <c r="P52" s="36"/>
      <c r="Q52" s="36"/>
      <c r="R52" s="71"/>
      <c r="S52" s="71"/>
      <c r="T52" s="36"/>
      <c r="U52" s="36"/>
      <c r="V52" s="70"/>
      <c r="W52" s="72"/>
      <c r="X52" s="36"/>
      <c r="Y52" s="73">
        <f t="shared" si="4"/>
        <v>0</v>
      </c>
    </row>
    <row r="53" spans="2:25" s="76" customFormat="1" ht="15" customHeight="1">
      <c r="B53" s="56" t="s">
        <v>105</v>
      </c>
      <c r="C53" s="84" t="s">
        <v>106</v>
      </c>
      <c r="D53" s="58" t="s">
        <v>60</v>
      </c>
      <c r="E53" s="59"/>
      <c r="F53" s="60">
        <v>5</v>
      </c>
      <c r="G53" s="59">
        <v>5</v>
      </c>
      <c r="H53" s="59">
        <v>4</v>
      </c>
      <c r="I53" s="60"/>
      <c r="J53" s="60"/>
      <c r="K53" s="59">
        <v>7.2</v>
      </c>
      <c r="L53" s="59">
        <v>0.2</v>
      </c>
      <c r="M53" s="59">
        <v>0.1</v>
      </c>
      <c r="N53" s="59"/>
      <c r="O53" s="59"/>
      <c r="P53" s="59">
        <v>5</v>
      </c>
      <c r="Q53" s="59">
        <v>0.12</v>
      </c>
      <c r="R53" s="62"/>
      <c r="S53" s="62">
        <v>0.1</v>
      </c>
      <c r="T53" s="59"/>
      <c r="U53" s="59"/>
      <c r="V53" s="60">
        <v>5.6</v>
      </c>
      <c r="W53" s="63"/>
      <c r="X53" s="59">
        <v>5</v>
      </c>
      <c r="Y53" s="64">
        <f t="shared" si="4"/>
        <v>3.3927272727272726</v>
      </c>
    </row>
    <row r="54" spans="2:25" s="76" customFormat="1" ht="15" customHeight="1">
      <c r="B54" s="56" t="s">
        <v>107</v>
      </c>
      <c r="C54" s="84" t="s">
        <v>108</v>
      </c>
      <c r="D54" s="58" t="s">
        <v>60</v>
      </c>
      <c r="E54" s="59"/>
      <c r="F54" s="60">
        <v>5</v>
      </c>
      <c r="G54" s="59">
        <v>4.5</v>
      </c>
      <c r="H54" s="59">
        <v>4</v>
      </c>
      <c r="I54" s="60">
        <v>0.6</v>
      </c>
      <c r="J54" s="60"/>
      <c r="K54" s="59">
        <v>7.4</v>
      </c>
      <c r="L54" s="59">
        <v>0.2</v>
      </c>
      <c r="M54" s="59"/>
      <c r="N54" s="59"/>
      <c r="O54" s="59"/>
      <c r="P54" s="59">
        <v>5</v>
      </c>
      <c r="Q54" s="59">
        <v>0.12</v>
      </c>
      <c r="R54" s="62"/>
      <c r="S54" s="62">
        <v>0.1</v>
      </c>
      <c r="T54" s="59"/>
      <c r="U54" s="59">
        <v>6</v>
      </c>
      <c r="V54" s="60">
        <v>4.95</v>
      </c>
      <c r="W54" s="63">
        <v>0.2</v>
      </c>
      <c r="X54" s="59">
        <v>5</v>
      </c>
      <c r="Y54" s="64">
        <f t="shared" si="4"/>
        <v>3.3130769230769235</v>
      </c>
    </row>
    <row r="55" spans="2:25" s="76" customFormat="1" ht="15" customHeight="1">
      <c r="B55" s="56" t="s">
        <v>109</v>
      </c>
      <c r="C55" s="84" t="s">
        <v>110</v>
      </c>
      <c r="D55" s="58" t="s">
        <v>60</v>
      </c>
      <c r="E55" s="59"/>
      <c r="F55" s="60">
        <v>5</v>
      </c>
      <c r="G55" s="59">
        <v>4.5</v>
      </c>
      <c r="H55" s="59">
        <v>4</v>
      </c>
      <c r="I55" s="60"/>
      <c r="J55" s="60"/>
      <c r="K55" s="59">
        <v>7.4</v>
      </c>
      <c r="L55" s="59">
        <v>0.2</v>
      </c>
      <c r="M55" s="59"/>
      <c r="N55" s="59"/>
      <c r="O55" s="59"/>
      <c r="P55" s="59">
        <v>5</v>
      </c>
      <c r="Q55" s="59">
        <v>0.12</v>
      </c>
      <c r="R55" s="62"/>
      <c r="S55" s="62">
        <v>0.1</v>
      </c>
      <c r="T55" s="59"/>
      <c r="U55" s="59">
        <v>6</v>
      </c>
      <c r="V55" s="60">
        <v>4.95</v>
      </c>
      <c r="W55" s="63">
        <v>0.2</v>
      </c>
      <c r="X55" s="59">
        <v>5</v>
      </c>
      <c r="Y55" s="64">
        <f t="shared" si="4"/>
        <v>3.539166666666667</v>
      </c>
    </row>
    <row r="56" spans="2:25" s="76" customFormat="1" ht="15" customHeight="1">
      <c r="B56" s="56" t="s">
        <v>111</v>
      </c>
      <c r="C56" s="84" t="s">
        <v>112</v>
      </c>
      <c r="D56" s="58" t="s">
        <v>60</v>
      </c>
      <c r="E56" s="59"/>
      <c r="F56" s="60">
        <v>5</v>
      </c>
      <c r="G56" s="59">
        <v>5</v>
      </c>
      <c r="H56" s="59">
        <v>4</v>
      </c>
      <c r="I56" s="60"/>
      <c r="J56" s="60"/>
      <c r="K56" s="59">
        <v>7.4</v>
      </c>
      <c r="L56" s="59"/>
      <c r="M56" s="59"/>
      <c r="N56" s="59"/>
      <c r="O56" s="59"/>
      <c r="P56" s="59"/>
      <c r="Q56" s="59">
        <v>0.12</v>
      </c>
      <c r="R56" s="62"/>
      <c r="S56" s="62"/>
      <c r="T56" s="59"/>
      <c r="U56" s="59"/>
      <c r="V56" s="60">
        <v>5</v>
      </c>
      <c r="W56" s="63"/>
      <c r="X56" s="59">
        <v>5</v>
      </c>
      <c r="Y56" s="64">
        <f t="shared" si="4"/>
        <v>4.502857142857143</v>
      </c>
    </row>
    <row r="57" spans="2:25" s="76" customFormat="1" ht="15" customHeight="1">
      <c r="B57" s="87" t="s">
        <v>53</v>
      </c>
      <c r="C57" s="88"/>
      <c r="D57" s="83" t="s">
        <v>113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3"/>
      <c r="T57" s="32"/>
      <c r="U57" s="32"/>
      <c r="V57" s="32"/>
      <c r="W57" s="32"/>
      <c r="X57" s="32"/>
      <c r="Y57" s="54"/>
    </row>
    <row r="58" ht="15" customHeight="1"/>
    <row r="65536" ht="15.75"/>
  </sheetData>
  <sheetProtection selectLockedCells="1" selectUnlockedCells="1"/>
  <mergeCells count="35">
    <mergeCell ref="B9:C9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6:B17"/>
    <mergeCell ref="B19:B30"/>
    <mergeCell ref="C19:C20"/>
    <mergeCell ref="C21:C22"/>
    <mergeCell ref="C23:C24"/>
    <mergeCell ref="C25:C26"/>
    <mergeCell ref="C27:C28"/>
    <mergeCell ref="C29:C30"/>
    <mergeCell ref="B31:B36"/>
    <mergeCell ref="C31:C32"/>
    <mergeCell ref="C33:C34"/>
    <mergeCell ref="C35:C36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18"/>
  <sheetViews>
    <sheetView workbookViewId="0" topLeftCell="A5">
      <pane xSplit="3" ySplit="6" topLeftCell="D13" activePane="bottomRight" state="frozen"/>
      <selection pane="topLeft" activeCell="A5" sqref="A5"/>
      <selection pane="topRight" activeCell="D5" sqref="D5"/>
      <selection pane="bottomLeft" activeCell="A13" sqref="A13"/>
      <selection pane="bottomRight" activeCell="L18" sqref="L18"/>
    </sheetView>
  </sheetViews>
  <sheetFormatPr defaultColWidth="10.28125" defaultRowHeight="12.75"/>
  <cols>
    <col min="1" max="1" width="2.7109375" style="89" customWidth="1"/>
    <col min="2" max="2" width="15.421875" style="89" customWidth="1"/>
    <col min="3" max="3" width="19.57421875" style="89" customWidth="1"/>
    <col min="4" max="23" width="7.7109375" style="32" customWidth="1"/>
    <col min="24" max="24" width="13.7109375" style="32" customWidth="1"/>
    <col min="25" max="45" width="11.421875" style="32" customWidth="1"/>
    <col min="46" max="16384" width="11.421875" style="89" customWidth="1"/>
  </cols>
  <sheetData>
    <row r="1" spans="2:45" s="90" customFormat="1" ht="15">
      <c r="B1" s="90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2:45" s="90" customFormat="1" ht="15">
      <c r="B2" s="90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2:45" s="90" customFormat="1" ht="15">
      <c r="B3" s="90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4:45" s="90" customFormat="1" ht="9.75" customHeight="1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2:45" s="91" customFormat="1" ht="26.25" customHeight="1">
      <c r="B5" s="92" t="s">
        <v>3</v>
      </c>
      <c r="C5" s="92"/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  <c r="O5" s="39">
        <f>SEMENTES!O5</f>
        <v>0</v>
      </c>
      <c r="P5" s="39"/>
      <c r="Q5" s="39"/>
      <c r="R5" s="39"/>
      <c r="S5" s="39"/>
      <c r="T5" s="39"/>
      <c r="U5" s="39"/>
      <c r="V5" s="40"/>
      <c r="W5" s="40"/>
      <c r="X5" s="93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2:45" s="91" customFormat="1" ht="9.75" customHeight="1">
      <c r="B6" s="92"/>
      <c r="C6" s="92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39"/>
      <c r="P6" s="39"/>
      <c r="Q6" s="39"/>
      <c r="R6" s="39"/>
      <c r="S6" s="39"/>
      <c r="T6" s="39"/>
      <c r="U6" s="39"/>
      <c r="V6" s="40"/>
      <c r="W6" s="40"/>
      <c r="X6" s="93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2:24" ht="20.25">
      <c r="B7" s="94" t="s">
        <v>114</v>
      </c>
      <c r="X7" s="93"/>
    </row>
    <row r="8" ht="9.75" customHeight="1">
      <c r="X8" s="93"/>
    </row>
    <row r="9" spans="2:45" s="95" customFormat="1" ht="31.5" customHeight="1">
      <c r="B9" s="96"/>
      <c r="C9" s="97" t="s">
        <v>115</v>
      </c>
      <c r="D9" s="98" t="s">
        <v>7</v>
      </c>
      <c r="E9" s="99" t="s">
        <v>8</v>
      </c>
      <c r="F9" s="99" t="s">
        <v>9</v>
      </c>
      <c r="G9" s="99" t="s">
        <v>10</v>
      </c>
      <c r="H9" s="99" t="s">
        <v>11</v>
      </c>
      <c r="I9" s="99" t="s">
        <v>12</v>
      </c>
      <c r="J9" s="100" t="s">
        <v>13</v>
      </c>
      <c r="K9" s="100" t="s">
        <v>14</v>
      </c>
      <c r="L9" s="101" t="s">
        <v>15</v>
      </c>
      <c r="M9" s="100" t="s">
        <v>16</v>
      </c>
      <c r="N9" s="100" t="s">
        <v>17</v>
      </c>
      <c r="O9" s="99" t="s">
        <v>18</v>
      </c>
      <c r="P9" s="99" t="s">
        <v>19</v>
      </c>
      <c r="Q9" s="99" t="s">
        <v>20</v>
      </c>
      <c r="R9" s="99" t="s">
        <v>21</v>
      </c>
      <c r="S9" s="100" t="s">
        <v>22</v>
      </c>
      <c r="T9" s="99" t="s">
        <v>23</v>
      </c>
      <c r="U9" s="99" t="s">
        <v>24</v>
      </c>
      <c r="V9" s="99" t="s">
        <v>25</v>
      </c>
      <c r="W9" s="99" t="s">
        <v>26</v>
      </c>
      <c r="X9" s="102" t="s">
        <v>27</v>
      </c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2:45" s="95" customFormat="1" ht="31.5" customHeight="1">
      <c r="B10" s="104" t="s">
        <v>116</v>
      </c>
      <c r="C10" s="105"/>
      <c r="D10" s="98"/>
      <c r="E10" s="99"/>
      <c r="F10" s="99"/>
      <c r="G10" s="99"/>
      <c r="H10" s="99"/>
      <c r="I10" s="99"/>
      <c r="J10" s="100"/>
      <c r="K10" s="100"/>
      <c r="L10" s="101"/>
      <c r="M10" s="100"/>
      <c r="N10" s="100"/>
      <c r="O10" s="99"/>
      <c r="P10" s="99"/>
      <c r="Q10" s="99"/>
      <c r="R10" s="99"/>
      <c r="S10" s="100"/>
      <c r="T10" s="99"/>
      <c r="U10" s="99"/>
      <c r="V10" s="99"/>
      <c r="W10" s="99"/>
      <c r="X10" s="102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</row>
    <row r="11" spans="2:24" ht="30" customHeight="1">
      <c r="B11" s="106" t="s">
        <v>117</v>
      </c>
      <c r="C11" s="107" t="s">
        <v>118</v>
      </c>
      <c r="D11" s="108"/>
      <c r="E11" s="108"/>
      <c r="F11" s="108">
        <v>5</v>
      </c>
      <c r="G11" s="108"/>
      <c r="H11" s="108">
        <v>7.5</v>
      </c>
      <c r="I11" s="108">
        <v>2.77</v>
      </c>
      <c r="J11" s="108">
        <v>4.78</v>
      </c>
      <c r="K11" s="108">
        <v>4.8</v>
      </c>
      <c r="L11" s="108">
        <v>3.4</v>
      </c>
      <c r="M11" s="108"/>
      <c r="N11" s="108"/>
      <c r="O11" s="108"/>
      <c r="P11" s="108"/>
      <c r="Q11" s="108"/>
      <c r="R11" s="108"/>
      <c r="S11" s="108">
        <v>4.33</v>
      </c>
      <c r="T11" s="108">
        <v>4.9</v>
      </c>
      <c r="U11" s="108">
        <v>3</v>
      </c>
      <c r="V11" s="108"/>
      <c r="W11" s="108">
        <v>4.92</v>
      </c>
      <c r="X11" s="109">
        <f aca="true" t="shared" si="0" ref="X11:X17">IF(SUM(D11:W11)&gt;0.01,AVERAGE(D11:W11),"-")</f>
        <v>4.54</v>
      </c>
    </row>
    <row r="12" spans="2:24" ht="30" customHeight="1">
      <c r="B12" s="106"/>
      <c r="C12" s="107" t="s">
        <v>119</v>
      </c>
      <c r="D12" s="108"/>
      <c r="E12" s="108"/>
      <c r="F12" s="108">
        <v>7.5</v>
      </c>
      <c r="G12" s="108"/>
      <c r="H12" s="110">
        <v>9</v>
      </c>
      <c r="I12" s="108"/>
      <c r="J12" s="108">
        <v>6.26</v>
      </c>
      <c r="K12" s="108">
        <v>6.3</v>
      </c>
      <c r="L12" s="108">
        <v>4.75</v>
      </c>
      <c r="M12" s="108"/>
      <c r="N12" s="108"/>
      <c r="O12" s="108"/>
      <c r="P12" s="108"/>
      <c r="Q12" s="108"/>
      <c r="R12" s="108"/>
      <c r="S12" s="108">
        <v>5.48</v>
      </c>
      <c r="T12" s="108">
        <v>6.15</v>
      </c>
      <c r="U12" s="108">
        <v>4</v>
      </c>
      <c r="V12" s="108"/>
      <c r="W12" s="108">
        <v>6.48</v>
      </c>
      <c r="X12" s="109">
        <f t="shared" si="0"/>
        <v>6.213333333333334</v>
      </c>
    </row>
    <row r="13" spans="2:24" ht="30" customHeight="1">
      <c r="B13" s="106"/>
      <c r="C13" s="107" t="s">
        <v>120</v>
      </c>
      <c r="D13" s="108"/>
      <c r="E13" s="108"/>
      <c r="F13" s="108">
        <v>8.2</v>
      </c>
      <c r="G13" s="108"/>
      <c r="H13" s="110">
        <v>12</v>
      </c>
      <c r="I13" s="108"/>
      <c r="J13" s="108">
        <v>6.54</v>
      </c>
      <c r="K13" s="108">
        <v>6.75</v>
      </c>
      <c r="L13" s="108">
        <v>5.25</v>
      </c>
      <c r="M13" s="108"/>
      <c r="N13" s="108"/>
      <c r="O13" s="108"/>
      <c r="P13" s="108"/>
      <c r="Q13" s="108"/>
      <c r="R13" s="108"/>
      <c r="S13" s="108">
        <v>6.6</v>
      </c>
      <c r="T13" s="108">
        <v>7.2</v>
      </c>
      <c r="U13" s="108">
        <v>5</v>
      </c>
      <c r="V13" s="108"/>
      <c r="W13" s="108">
        <v>7.16</v>
      </c>
      <c r="X13" s="109">
        <f t="shared" si="0"/>
        <v>7.188888888888889</v>
      </c>
    </row>
    <row r="14" spans="2:24" ht="30" customHeight="1">
      <c r="B14" s="106" t="s">
        <v>121</v>
      </c>
      <c r="C14" s="107" t="s">
        <v>122</v>
      </c>
      <c r="D14" s="108"/>
      <c r="E14" s="108"/>
      <c r="F14" s="108">
        <v>1.6</v>
      </c>
      <c r="G14" s="108"/>
      <c r="H14" s="110">
        <v>2.1</v>
      </c>
      <c r="I14" s="108"/>
      <c r="J14" s="108">
        <v>1.39</v>
      </c>
      <c r="K14" s="108">
        <v>1.4</v>
      </c>
      <c r="L14" s="108">
        <v>1.9</v>
      </c>
      <c r="M14" s="108"/>
      <c r="N14" s="108"/>
      <c r="O14" s="108"/>
      <c r="P14" s="108"/>
      <c r="Q14" s="108"/>
      <c r="R14" s="108"/>
      <c r="S14" s="108">
        <v>1.37</v>
      </c>
      <c r="T14" s="108">
        <v>1.53</v>
      </c>
      <c r="U14" s="108">
        <v>1.35</v>
      </c>
      <c r="V14" s="108"/>
      <c r="W14" s="108">
        <v>1.66</v>
      </c>
      <c r="X14" s="109">
        <f t="shared" si="0"/>
        <v>1.5888888888888888</v>
      </c>
    </row>
    <row r="15" spans="2:24" ht="30" customHeight="1">
      <c r="B15" s="106"/>
      <c r="C15" s="107" t="s">
        <v>123</v>
      </c>
      <c r="D15" s="108"/>
      <c r="E15" s="108"/>
      <c r="F15" s="108">
        <v>1.8</v>
      </c>
      <c r="G15" s="108"/>
      <c r="H15" s="108">
        <v>2.5</v>
      </c>
      <c r="I15" s="108">
        <v>2.51</v>
      </c>
      <c r="J15" s="108">
        <v>2.51</v>
      </c>
      <c r="K15" s="108">
        <v>2.6</v>
      </c>
      <c r="L15" s="108">
        <v>2.4</v>
      </c>
      <c r="M15" s="108"/>
      <c r="N15" s="108"/>
      <c r="O15" s="108"/>
      <c r="P15" s="108"/>
      <c r="Q15" s="108"/>
      <c r="R15" s="108"/>
      <c r="S15" s="108">
        <v>2.25</v>
      </c>
      <c r="T15" s="108"/>
      <c r="U15" s="108">
        <v>2.12</v>
      </c>
      <c r="V15" s="108"/>
      <c r="W15" s="108">
        <v>2.71</v>
      </c>
      <c r="X15" s="109">
        <f t="shared" si="0"/>
        <v>2.377777777777778</v>
      </c>
    </row>
    <row r="16" spans="2:24" ht="30" customHeight="1">
      <c r="B16" s="106"/>
      <c r="C16" s="107" t="s">
        <v>124</v>
      </c>
      <c r="D16" s="108"/>
      <c r="E16" s="108"/>
      <c r="F16" s="108">
        <v>1.5</v>
      </c>
      <c r="G16" s="108"/>
      <c r="H16" s="110">
        <v>0.35</v>
      </c>
      <c r="I16" s="108"/>
      <c r="J16" s="108">
        <v>0.21</v>
      </c>
      <c r="K16" s="108">
        <v>0.2</v>
      </c>
      <c r="L16" s="108">
        <v>0.35</v>
      </c>
      <c r="M16" s="108"/>
      <c r="N16" s="108"/>
      <c r="O16" s="108"/>
      <c r="P16" s="108"/>
      <c r="Q16" s="108"/>
      <c r="R16" s="108"/>
      <c r="S16" s="108">
        <v>0.23</v>
      </c>
      <c r="T16" s="108"/>
      <c r="U16" s="108">
        <v>0.2</v>
      </c>
      <c r="V16" s="108"/>
      <c r="W16" s="108">
        <v>0.4</v>
      </c>
      <c r="X16" s="109">
        <f t="shared" si="0"/>
        <v>0.43</v>
      </c>
    </row>
    <row r="17" spans="2:24" ht="30" customHeight="1">
      <c r="B17" s="106" t="s">
        <v>125</v>
      </c>
      <c r="C17" s="107" t="s">
        <v>126</v>
      </c>
      <c r="D17" s="108"/>
      <c r="E17" s="108">
        <v>3.66</v>
      </c>
      <c r="F17" s="108">
        <v>2.9</v>
      </c>
      <c r="G17" s="108"/>
      <c r="H17" s="110">
        <v>4</v>
      </c>
      <c r="I17" s="108">
        <v>3.12</v>
      </c>
      <c r="J17" s="108">
        <v>3.54</v>
      </c>
      <c r="K17" s="108">
        <v>2.75</v>
      </c>
      <c r="L17" s="108">
        <v>2.9</v>
      </c>
      <c r="M17" s="108"/>
      <c r="N17" s="108"/>
      <c r="O17" s="108"/>
      <c r="P17" s="108"/>
      <c r="Q17" s="108"/>
      <c r="R17" s="108"/>
      <c r="S17" s="108">
        <v>3.23</v>
      </c>
      <c r="T17" s="108">
        <v>3.6</v>
      </c>
      <c r="U17" s="108">
        <v>2.9</v>
      </c>
      <c r="V17" s="108"/>
      <c r="W17" s="108">
        <v>3.59</v>
      </c>
      <c r="X17" s="109">
        <f t="shared" si="0"/>
        <v>3.2899999999999996</v>
      </c>
    </row>
    <row r="18" ht="16.5" customHeight="1">
      <c r="B18" s="111" t="s">
        <v>53</v>
      </c>
    </row>
  </sheetData>
  <sheetProtection selectLockedCells="1" selectUnlockedCells="1"/>
  <mergeCells count="23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3"/>
    <mergeCell ref="B14:B16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F24"/>
  <sheetViews>
    <sheetView workbookViewId="0" topLeftCell="B5">
      <pane xSplit="2" ySplit="6" topLeftCell="D18" activePane="bottomRight" state="frozen"/>
      <selection pane="topLeft" activeCell="B5" sqref="B5"/>
      <selection pane="topRight" activeCell="D5" sqref="D5"/>
      <selection pane="bottomLeft" activeCell="B18" sqref="B18"/>
      <selection pane="bottomRight" activeCell="L23" sqref="L23"/>
    </sheetView>
  </sheetViews>
  <sheetFormatPr defaultColWidth="10.28125" defaultRowHeight="12.75"/>
  <cols>
    <col min="1" max="1" width="2.7109375" style="0" customWidth="1"/>
    <col min="2" max="2" width="19.421875" style="0" customWidth="1"/>
    <col min="3" max="3" width="17.8515625" style="0" customWidth="1"/>
    <col min="4" max="4" width="7.7109375" style="0" customWidth="1"/>
    <col min="5" max="21" width="7.7109375" style="1" customWidth="1"/>
    <col min="22" max="22" width="8.421875" style="1" customWidth="1"/>
    <col min="23" max="23" width="7.7109375" style="1" customWidth="1"/>
    <col min="24" max="24" width="13.7109375" style="2" customWidth="1"/>
    <col min="25" max="32" width="11.421875" style="1" customWidth="1"/>
    <col min="33" max="16384" width="11.421875" style="0" customWidth="1"/>
  </cols>
  <sheetData>
    <row r="1" spans="2:32" s="3" customFormat="1" ht="15.75">
      <c r="B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2"/>
      <c r="Y1" s="4"/>
      <c r="Z1" s="4"/>
      <c r="AA1" s="4"/>
      <c r="AB1" s="4"/>
      <c r="AC1" s="4"/>
      <c r="AD1" s="4"/>
      <c r="AE1" s="4"/>
      <c r="AF1" s="4"/>
    </row>
    <row r="2" spans="2:32" s="3" customFormat="1" ht="15.75">
      <c r="B2" s="3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2"/>
      <c r="Y2" s="4"/>
      <c r="Z2" s="4"/>
      <c r="AA2" s="4"/>
      <c r="AB2" s="4"/>
      <c r="AC2" s="4"/>
      <c r="AD2" s="4"/>
      <c r="AE2" s="4"/>
      <c r="AF2" s="4"/>
    </row>
    <row r="3" spans="2:32" s="3" customFormat="1" ht="15.75">
      <c r="B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  <c r="Y3" s="4"/>
      <c r="Z3" s="4"/>
      <c r="AA3" s="4"/>
      <c r="AB3" s="4"/>
      <c r="AC3" s="4"/>
      <c r="AD3" s="4"/>
      <c r="AE3" s="4"/>
      <c r="AF3" s="4"/>
    </row>
    <row r="4" spans="4:32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2"/>
      <c r="Y4" s="4"/>
      <c r="Z4" s="4"/>
      <c r="AA4" s="4"/>
      <c r="AB4" s="4"/>
      <c r="AC4" s="4"/>
      <c r="AD4" s="4"/>
      <c r="AE4" s="4"/>
      <c r="AF4" s="4"/>
    </row>
    <row r="5" spans="2:32" s="5" customFormat="1" ht="26.25" customHeight="1">
      <c r="B5" s="6" t="s">
        <v>3</v>
      </c>
      <c r="C5" s="6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7">
        <f>SEMENTES!O5</f>
        <v>0</v>
      </c>
      <c r="P5" s="7"/>
      <c r="Q5" s="7"/>
      <c r="R5" s="7"/>
      <c r="S5" s="7"/>
      <c r="T5" s="7"/>
      <c r="U5" s="7"/>
      <c r="V5" s="8"/>
      <c r="W5" s="8"/>
      <c r="X5" s="2"/>
      <c r="Y5" s="8"/>
      <c r="Z5" s="8"/>
      <c r="AA5" s="8"/>
      <c r="AB5" s="8"/>
      <c r="AC5" s="8"/>
      <c r="AD5" s="8"/>
      <c r="AE5" s="8"/>
      <c r="AF5" s="8"/>
    </row>
    <row r="6" spans="2:32" s="5" customFormat="1" ht="9.75" customHeight="1">
      <c r="B6" s="6"/>
      <c r="C6" s="6"/>
      <c r="D6" s="7"/>
      <c r="E6" s="7"/>
      <c r="F6" s="7"/>
      <c r="G6" s="7"/>
      <c r="H6" s="7"/>
      <c r="I6" s="8"/>
      <c r="J6" s="8"/>
      <c r="K6" s="8"/>
      <c r="L6" s="8"/>
      <c r="M6" s="8"/>
      <c r="N6" s="8"/>
      <c r="O6" s="7"/>
      <c r="P6" s="7"/>
      <c r="Q6" s="7"/>
      <c r="R6" s="7"/>
      <c r="S6" s="7"/>
      <c r="T6" s="7"/>
      <c r="U6" s="7"/>
      <c r="V6" s="8"/>
      <c r="W6" s="8"/>
      <c r="X6" s="2"/>
      <c r="Y6" s="8"/>
      <c r="Z6" s="8"/>
      <c r="AA6" s="8"/>
      <c r="AB6" s="8"/>
      <c r="AC6" s="8"/>
      <c r="AD6" s="8"/>
      <c r="AE6" s="8"/>
      <c r="AF6" s="8"/>
    </row>
    <row r="7" spans="2:4" ht="20.25">
      <c r="B7" s="10" t="s">
        <v>127</v>
      </c>
      <c r="D7" s="1"/>
    </row>
    <row r="8" ht="9.75" customHeight="1">
      <c r="D8" s="1"/>
    </row>
    <row r="9" spans="2:32" s="11" customFormat="1" ht="31.5" customHeight="1">
      <c r="B9" s="96"/>
      <c r="C9" s="97" t="s">
        <v>115</v>
      </c>
      <c r="D9" s="99" t="s">
        <v>7</v>
      </c>
      <c r="E9" s="99" t="s">
        <v>8</v>
      </c>
      <c r="F9" s="99" t="s">
        <v>9</v>
      </c>
      <c r="G9" s="99" t="s">
        <v>10</v>
      </c>
      <c r="H9" s="99" t="s">
        <v>11</v>
      </c>
      <c r="I9" s="99" t="s">
        <v>12</v>
      </c>
      <c r="J9" s="100" t="s">
        <v>13</v>
      </c>
      <c r="K9" s="100" t="s">
        <v>14</v>
      </c>
      <c r="L9" s="101" t="s">
        <v>15</v>
      </c>
      <c r="M9" s="100" t="s">
        <v>16</v>
      </c>
      <c r="N9" s="100" t="s">
        <v>17</v>
      </c>
      <c r="O9" s="99" t="s">
        <v>18</v>
      </c>
      <c r="P9" s="99" t="s">
        <v>19</v>
      </c>
      <c r="Q9" s="99" t="s">
        <v>20</v>
      </c>
      <c r="R9" s="99" t="s">
        <v>21</v>
      </c>
      <c r="S9" s="100" t="s">
        <v>22</v>
      </c>
      <c r="T9" s="99" t="s">
        <v>23</v>
      </c>
      <c r="U9" s="99" t="s">
        <v>24</v>
      </c>
      <c r="V9" s="99" t="s">
        <v>25</v>
      </c>
      <c r="W9" s="99" t="s">
        <v>26</v>
      </c>
      <c r="X9" s="102" t="s">
        <v>27</v>
      </c>
      <c r="Y9" s="112"/>
      <c r="Z9" s="112"/>
      <c r="AA9" s="112"/>
      <c r="AB9" s="112"/>
      <c r="AC9" s="112"/>
      <c r="AD9" s="112"/>
      <c r="AE9" s="112"/>
      <c r="AF9" s="112"/>
    </row>
    <row r="10" spans="2:32" s="11" customFormat="1" ht="31.5" customHeight="1">
      <c r="B10" s="104" t="s">
        <v>128</v>
      </c>
      <c r="C10" s="105"/>
      <c r="D10" s="99"/>
      <c r="E10" s="99"/>
      <c r="F10" s="99"/>
      <c r="G10" s="99"/>
      <c r="H10" s="99"/>
      <c r="I10" s="99"/>
      <c r="J10" s="100"/>
      <c r="K10" s="100"/>
      <c r="L10" s="101"/>
      <c r="M10" s="100"/>
      <c r="N10" s="100"/>
      <c r="O10" s="99"/>
      <c r="P10" s="99"/>
      <c r="Q10" s="99"/>
      <c r="R10" s="99"/>
      <c r="S10" s="100"/>
      <c r="T10" s="99"/>
      <c r="U10" s="99"/>
      <c r="V10" s="99"/>
      <c r="W10" s="99"/>
      <c r="X10" s="102"/>
      <c r="Y10" s="112"/>
      <c r="Z10" s="112"/>
      <c r="AA10" s="112"/>
      <c r="AB10" s="112"/>
      <c r="AC10" s="112"/>
      <c r="AD10" s="112"/>
      <c r="AE10" s="112"/>
      <c r="AF10" s="112"/>
    </row>
    <row r="11" spans="2:24" ht="24.75" customHeight="1">
      <c r="B11" s="113" t="s">
        <v>129</v>
      </c>
      <c r="C11" s="114" t="s">
        <v>130</v>
      </c>
      <c r="D11" s="115"/>
      <c r="E11" s="116"/>
      <c r="F11" s="116">
        <v>8.9</v>
      </c>
      <c r="G11" s="116"/>
      <c r="H11" s="117">
        <v>9</v>
      </c>
      <c r="I11" s="116"/>
      <c r="J11" s="116">
        <v>9.6</v>
      </c>
      <c r="K11" s="116">
        <v>25</v>
      </c>
      <c r="L11" s="116"/>
      <c r="M11" s="116"/>
      <c r="N11" s="116"/>
      <c r="O11" s="116"/>
      <c r="P11" s="116"/>
      <c r="Q11" s="116"/>
      <c r="R11" s="116"/>
      <c r="S11" s="116">
        <v>7.1</v>
      </c>
      <c r="T11" s="116">
        <v>19</v>
      </c>
      <c r="U11" s="116"/>
      <c r="V11" s="117"/>
      <c r="W11" s="116">
        <v>12.57</v>
      </c>
      <c r="X11" s="118">
        <f aca="true" t="shared" si="0" ref="X11:X23">IF(SUM(D11:W11)=0," ",AVERAGE(D11:W11))</f>
        <v>13.024285714285716</v>
      </c>
    </row>
    <row r="12" spans="2:24" ht="24.75" customHeight="1">
      <c r="B12" s="113"/>
      <c r="C12" s="114" t="s">
        <v>71</v>
      </c>
      <c r="D12" s="119">
        <v>80</v>
      </c>
      <c r="E12" s="116">
        <v>21</v>
      </c>
      <c r="F12" s="116">
        <v>20</v>
      </c>
      <c r="G12" s="116">
        <v>18</v>
      </c>
      <c r="H12" s="117">
        <v>11</v>
      </c>
      <c r="I12" s="116"/>
      <c r="J12" s="116">
        <v>11.2</v>
      </c>
      <c r="K12" s="116">
        <v>30</v>
      </c>
      <c r="L12" s="116"/>
      <c r="M12" s="116"/>
      <c r="N12" s="116"/>
      <c r="O12" s="116">
        <v>9</v>
      </c>
      <c r="P12" s="116">
        <v>24</v>
      </c>
      <c r="Q12" s="116"/>
      <c r="R12" s="116">
        <v>22.67</v>
      </c>
      <c r="S12" s="116">
        <v>16.2</v>
      </c>
      <c r="T12" s="116">
        <v>22.5</v>
      </c>
      <c r="U12" s="116">
        <v>24</v>
      </c>
      <c r="V12" s="117"/>
      <c r="W12" s="116">
        <v>15.57</v>
      </c>
      <c r="X12" s="118">
        <f t="shared" si="0"/>
        <v>23.224285714285713</v>
      </c>
    </row>
    <row r="13" spans="2:24" ht="24.75" customHeight="1">
      <c r="B13" s="113"/>
      <c r="C13" s="114" t="s">
        <v>74</v>
      </c>
      <c r="D13" s="120">
        <v>80</v>
      </c>
      <c r="E13" s="116"/>
      <c r="F13" s="116">
        <v>10</v>
      </c>
      <c r="G13" s="116"/>
      <c r="H13" s="117"/>
      <c r="I13" s="116"/>
      <c r="J13" s="116">
        <v>5.2</v>
      </c>
      <c r="K13" s="116">
        <v>18</v>
      </c>
      <c r="L13" s="116"/>
      <c r="M13" s="116"/>
      <c r="N13" s="116"/>
      <c r="O13" s="116">
        <v>7.9</v>
      </c>
      <c r="P13" s="116"/>
      <c r="Q13" s="116"/>
      <c r="R13" s="116"/>
      <c r="S13" s="116">
        <v>5.8</v>
      </c>
      <c r="T13" s="116"/>
      <c r="U13" s="116"/>
      <c r="V13" s="117"/>
      <c r="W13" s="116">
        <v>9.64</v>
      </c>
      <c r="X13" s="118">
        <f t="shared" si="0"/>
        <v>19.505714285714284</v>
      </c>
    </row>
    <row r="14" spans="2:24" ht="24.75" customHeight="1">
      <c r="B14" s="113"/>
      <c r="C14" s="114" t="s">
        <v>131</v>
      </c>
      <c r="D14" s="120">
        <v>80</v>
      </c>
      <c r="E14" s="116"/>
      <c r="F14" s="116">
        <v>6.8</v>
      </c>
      <c r="G14" s="116">
        <v>11.25</v>
      </c>
      <c r="H14" s="117">
        <v>8</v>
      </c>
      <c r="I14" s="116"/>
      <c r="J14" s="116">
        <v>8.6</v>
      </c>
      <c r="K14" s="116">
        <v>20</v>
      </c>
      <c r="L14" s="116"/>
      <c r="M14" s="116"/>
      <c r="N14" s="116"/>
      <c r="O14" s="116">
        <v>7</v>
      </c>
      <c r="P14" s="117">
        <v>13</v>
      </c>
      <c r="Q14" s="116"/>
      <c r="R14" s="116">
        <v>11.67</v>
      </c>
      <c r="S14" s="116">
        <v>4.7</v>
      </c>
      <c r="T14" s="116">
        <v>12.5</v>
      </c>
      <c r="U14" s="116">
        <v>15</v>
      </c>
      <c r="V14" s="117"/>
      <c r="W14" s="116">
        <v>11.41</v>
      </c>
      <c r="X14" s="118">
        <f t="shared" si="0"/>
        <v>16.14846153846154</v>
      </c>
    </row>
    <row r="15" spans="2:24" ht="24.75" customHeight="1">
      <c r="B15" s="113" t="s">
        <v>132</v>
      </c>
      <c r="C15" s="114" t="s">
        <v>130</v>
      </c>
      <c r="D15" s="120"/>
      <c r="E15" s="116"/>
      <c r="F15" s="116">
        <v>16.8</v>
      </c>
      <c r="G15" s="116"/>
      <c r="H15" s="117">
        <v>17.5</v>
      </c>
      <c r="I15" s="116"/>
      <c r="J15" s="116">
        <v>17.4</v>
      </c>
      <c r="K15" s="116">
        <v>30</v>
      </c>
      <c r="L15" s="116"/>
      <c r="M15" s="116"/>
      <c r="N15" s="116"/>
      <c r="O15" s="116"/>
      <c r="P15" s="116"/>
      <c r="Q15" s="116"/>
      <c r="R15" s="116"/>
      <c r="S15" s="116">
        <v>11</v>
      </c>
      <c r="T15" s="116">
        <v>23.5</v>
      </c>
      <c r="U15" s="116"/>
      <c r="V15" s="117"/>
      <c r="W15" s="116">
        <v>20.83</v>
      </c>
      <c r="X15" s="118">
        <f t="shared" si="0"/>
        <v>19.575714285714287</v>
      </c>
    </row>
    <row r="16" spans="2:24" ht="24.75" customHeight="1">
      <c r="B16" s="113"/>
      <c r="C16" s="114" t="s">
        <v>71</v>
      </c>
      <c r="D16" s="120"/>
      <c r="E16" s="116">
        <v>31</v>
      </c>
      <c r="F16" s="116">
        <v>33.5</v>
      </c>
      <c r="G16" s="116">
        <v>25.5</v>
      </c>
      <c r="H16" s="117">
        <v>18</v>
      </c>
      <c r="I16" s="116"/>
      <c r="J16" s="116">
        <v>19</v>
      </c>
      <c r="K16" s="116">
        <v>38</v>
      </c>
      <c r="L16" s="116">
        <v>30</v>
      </c>
      <c r="M16" s="116"/>
      <c r="N16" s="116"/>
      <c r="O16" s="116">
        <v>10.5</v>
      </c>
      <c r="P16" s="116">
        <v>34</v>
      </c>
      <c r="Q16" s="116"/>
      <c r="R16" s="116"/>
      <c r="S16" s="116">
        <v>21.6</v>
      </c>
      <c r="T16" s="116">
        <v>31</v>
      </c>
      <c r="U16" s="116">
        <v>28</v>
      </c>
      <c r="V16" s="117"/>
      <c r="W16" s="116">
        <v>24.16</v>
      </c>
      <c r="X16" s="118">
        <f t="shared" si="0"/>
        <v>26.481538461538467</v>
      </c>
    </row>
    <row r="17" spans="2:24" ht="24.75" customHeight="1">
      <c r="B17" s="113"/>
      <c r="C17" s="114" t="s">
        <v>74</v>
      </c>
      <c r="D17" s="120"/>
      <c r="E17" s="116"/>
      <c r="F17" s="116">
        <v>12.5</v>
      </c>
      <c r="G17" s="116"/>
      <c r="H17" s="117"/>
      <c r="I17" s="116"/>
      <c r="J17" s="116">
        <v>13</v>
      </c>
      <c r="K17" s="116">
        <v>25</v>
      </c>
      <c r="L17" s="116"/>
      <c r="M17" s="116"/>
      <c r="N17" s="116"/>
      <c r="O17" s="116">
        <v>9.8</v>
      </c>
      <c r="P17" s="116"/>
      <c r="Q17" s="116"/>
      <c r="R17" s="116"/>
      <c r="S17" s="116">
        <v>8.6</v>
      </c>
      <c r="T17" s="116"/>
      <c r="U17" s="116"/>
      <c r="V17" s="117"/>
      <c r="W17" s="116">
        <v>17.25</v>
      </c>
      <c r="X17" s="118">
        <f t="shared" si="0"/>
        <v>14.358333333333334</v>
      </c>
    </row>
    <row r="18" spans="2:24" ht="24.75" customHeight="1">
      <c r="B18" s="113"/>
      <c r="C18" s="114" t="s">
        <v>131</v>
      </c>
      <c r="D18" s="120"/>
      <c r="E18" s="116"/>
      <c r="F18" s="116">
        <v>14</v>
      </c>
      <c r="G18" s="116">
        <v>15.25</v>
      </c>
      <c r="H18" s="117">
        <v>15</v>
      </c>
      <c r="I18" s="116"/>
      <c r="J18" s="116">
        <v>16.4</v>
      </c>
      <c r="K18" s="116">
        <v>28</v>
      </c>
      <c r="L18" s="116">
        <v>30</v>
      </c>
      <c r="M18" s="116"/>
      <c r="N18" s="116"/>
      <c r="O18" s="116">
        <v>9</v>
      </c>
      <c r="P18" s="116">
        <v>23</v>
      </c>
      <c r="Q18" s="116"/>
      <c r="R18" s="116"/>
      <c r="S18" s="116">
        <v>9.2</v>
      </c>
      <c r="T18" s="116">
        <v>19</v>
      </c>
      <c r="U18" s="116">
        <v>23</v>
      </c>
      <c r="V18" s="117"/>
      <c r="W18" s="116">
        <v>18.9</v>
      </c>
      <c r="X18" s="118">
        <f t="shared" si="0"/>
        <v>18.395833333333332</v>
      </c>
    </row>
    <row r="19" spans="2:24" ht="24.75" customHeight="1">
      <c r="B19" s="113" t="s">
        <v>133</v>
      </c>
      <c r="C19" s="114" t="s">
        <v>130</v>
      </c>
      <c r="D19" s="120"/>
      <c r="E19" s="116"/>
      <c r="F19" s="116">
        <v>32.5</v>
      </c>
      <c r="G19" s="116"/>
      <c r="H19" s="117">
        <v>27.5</v>
      </c>
      <c r="I19" s="116"/>
      <c r="J19" s="116">
        <v>31.8</v>
      </c>
      <c r="K19" s="116">
        <v>38</v>
      </c>
      <c r="L19" s="116"/>
      <c r="M19" s="116"/>
      <c r="N19" s="116"/>
      <c r="O19" s="116"/>
      <c r="P19" s="116"/>
      <c r="Q19" s="116">
        <v>36.7</v>
      </c>
      <c r="R19" s="116"/>
      <c r="S19" s="116">
        <v>24</v>
      </c>
      <c r="T19" s="116">
        <v>35.2</v>
      </c>
      <c r="U19" s="116"/>
      <c r="V19" s="117"/>
      <c r="W19" s="116">
        <v>27</v>
      </c>
      <c r="X19" s="118">
        <f t="shared" si="0"/>
        <v>31.5875</v>
      </c>
    </row>
    <row r="20" spans="2:24" ht="24.75" customHeight="1">
      <c r="B20" s="113"/>
      <c r="C20" s="114" t="s">
        <v>71</v>
      </c>
      <c r="D20" s="120"/>
      <c r="E20" s="116">
        <v>55</v>
      </c>
      <c r="F20" s="116">
        <v>48</v>
      </c>
      <c r="G20" s="116">
        <v>41.75</v>
      </c>
      <c r="H20" s="117">
        <v>30</v>
      </c>
      <c r="I20" s="116">
        <v>28.3</v>
      </c>
      <c r="J20" s="116">
        <v>33.4</v>
      </c>
      <c r="K20" s="116">
        <v>43</v>
      </c>
      <c r="L20" s="116">
        <v>32.5</v>
      </c>
      <c r="M20" s="116"/>
      <c r="N20" s="116"/>
      <c r="O20" s="116">
        <v>25.67</v>
      </c>
      <c r="P20" s="116">
        <v>56</v>
      </c>
      <c r="Q20" s="116">
        <v>36.7</v>
      </c>
      <c r="R20" s="116">
        <v>55</v>
      </c>
      <c r="S20" s="116">
        <v>40</v>
      </c>
      <c r="T20" s="116">
        <v>35.6</v>
      </c>
      <c r="U20" s="116">
        <v>45</v>
      </c>
      <c r="V20" s="117">
        <v>38</v>
      </c>
      <c r="W20" s="116">
        <v>31</v>
      </c>
      <c r="X20" s="118">
        <f t="shared" si="0"/>
        <v>39.70117647058824</v>
      </c>
    </row>
    <row r="21" spans="2:24" ht="24.75" customHeight="1">
      <c r="B21" s="113"/>
      <c r="C21" s="114" t="s">
        <v>74</v>
      </c>
      <c r="D21" s="120"/>
      <c r="E21" s="116"/>
      <c r="F21" s="116">
        <v>22</v>
      </c>
      <c r="G21" s="116"/>
      <c r="H21" s="117"/>
      <c r="I21" s="116">
        <v>19.96</v>
      </c>
      <c r="J21" s="116">
        <v>27.4</v>
      </c>
      <c r="K21" s="116">
        <v>30</v>
      </c>
      <c r="L21" s="116">
        <v>32.5</v>
      </c>
      <c r="M21" s="116"/>
      <c r="N21" s="116"/>
      <c r="O21" s="116">
        <v>23.67</v>
      </c>
      <c r="P21" s="116"/>
      <c r="Q21" s="116">
        <v>33</v>
      </c>
      <c r="R21" s="116"/>
      <c r="S21" s="116">
        <v>15.5</v>
      </c>
      <c r="T21" s="116"/>
      <c r="U21" s="116"/>
      <c r="V21" s="117"/>
      <c r="W21" s="116">
        <v>24</v>
      </c>
      <c r="X21" s="118">
        <f t="shared" si="0"/>
        <v>25.336666666666666</v>
      </c>
    </row>
    <row r="22" spans="2:24" ht="24.75" customHeight="1">
      <c r="B22" s="113"/>
      <c r="C22" s="114" t="s">
        <v>131</v>
      </c>
      <c r="D22" s="120"/>
      <c r="E22" s="116"/>
      <c r="F22" s="116">
        <v>25</v>
      </c>
      <c r="G22" s="116">
        <v>30.75</v>
      </c>
      <c r="H22" s="117">
        <v>22</v>
      </c>
      <c r="I22" s="116">
        <v>22.3</v>
      </c>
      <c r="J22" s="116">
        <v>30.8</v>
      </c>
      <c r="K22" s="116">
        <v>30</v>
      </c>
      <c r="L22" s="116">
        <v>35</v>
      </c>
      <c r="M22" s="116"/>
      <c r="N22" s="116"/>
      <c r="O22" s="116">
        <v>22.67</v>
      </c>
      <c r="P22" s="116">
        <v>30</v>
      </c>
      <c r="Q22" s="116">
        <v>34</v>
      </c>
      <c r="R22" s="116">
        <v>29.33</v>
      </c>
      <c r="S22" s="116">
        <v>24.2</v>
      </c>
      <c r="T22" s="116">
        <v>32</v>
      </c>
      <c r="U22" s="116">
        <v>28</v>
      </c>
      <c r="V22" s="117">
        <v>28</v>
      </c>
      <c r="W22" s="116">
        <v>26.4</v>
      </c>
      <c r="X22" s="118">
        <f t="shared" si="0"/>
        <v>28.153124999999996</v>
      </c>
    </row>
    <row r="23" spans="2:24" s="121" customFormat="1" ht="24.75" customHeight="1">
      <c r="B23" s="122" t="s">
        <v>134</v>
      </c>
      <c r="C23" s="123"/>
      <c r="D23" s="124"/>
      <c r="E23" s="123">
        <v>80</v>
      </c>
      <c r="F23" s="123">
        <v>70</v>
      </c>
      <c r="G23" s="123">
        <v>75</v>
      </c>
      <c r="H23" s="123">
        <v>55</v>
      </c>
      <c r="I23" s="123">
        <v>30</v>
      </c>
      <c r="J23" s="123">
        <v>36</v>
      </c>
      <c r="K23" s="125">
        <v>50</v>
      </c>
      <c r="L23" s="123"/>
      <c r="M23" s="123"/>
      <c r="N23" s="123"/>
      <c r="O23" s="123">
        <v>40</v>
      </c>
      <c r="P23" s="123">
        <v>30</v>
      </c>
      <c r="Q23" s="123"/>
      <c r="R23" s="123">
        <v>35</v>
      </c>
      <c r="S23" s="123">
        <v>48</v>
      </c>
      <c r="T23" s="123">
        <v>60</v>
      </c>
      <c r="U23" s="123">
        <v>50</v>
      </c>
      <c r="V23" s="123"/>
      <c r="W23" s="123">
        <v>50</v>
      </c>
      <c r="X23" s="126">
        <f t="shared" si="0"/>
        <v>50.642857142857146</v>
      </c>
    </row>
    <row r="24" spans="2:3" ht="18.75" customHeight="1">
      <c r="B24" s="28" t="s">
        <v>135</v>
      </c>
      <c r="C24" s="28"/>
    </row>
    <row r="25" ht="18.75" customHeight="1"/>
  </sheetData>
  <sheetProtection selectLockedCells="1" selectUnlockedCells="1"/>
  <mergeCells count="24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4"/>
    <mergeCell ref="B15:B18"/>
    <mergeCell ref="B19:B2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B1:AF24"/>
  <sheetViews>
    <sheetView workbookViewId="0" topLeftCell="B5">
      <pane xSplit="2" ySplit="6" topLeftCell="D16" activePane="bottomRight" state="frozen"/>
      <selection pane="topLeft" activeCell="B5" sqref="B5"/>
      <selection pane="topRight" activeCell="D5" sqref="D5"/>
      <selection pane="bottomLeft" activeCell="B16" sqref="B16"/>
      <selection pane="bottomRight" activeCell="L24" sqref="L24"/>
    </sheetView>
  </sheetViews>
  <sheetFormatPr defaultColWidth="10.28125" defaultRowHeight="12.75"/>
  <cols>
    <col min="1" max="1" width="2.7109375" style="127" customWidth="1"/>
    <col min="2" max="2" width="14.00390625" style="127" customWidth="1"/>
    <col min="3" max="3" width="17.28125" style="127" customWidth="1"/>
    <col min="4" max="23" width="7.7109375" style="127" customWidth="1"/>
    <col min="24" max="24" width="10.8515625" style="128" customWidth="1"/>
    <col min="25" max="25" width="8.421875" style="127" customWidth="1"/>
    <col min="26" max="16384" width="11.421875" style="127" customWidth="1"/>
  </cols>
  <sheetData>
    <row r="1" spans="2:32" s="90" customFormat="1" ht="15.75">
      <c r="B1" s="90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93"/>
      <c r="Y1" s="36"/>
      <c r="Z1" s="36"/>
      <c r="AA1" s="36"/>
      <c r="AB1" s="36"/>
      <c r="AC1" s="36"/>
      <c r="AD1" s="36"/>
      <c r="AE1" s="36"/>
      <c r="AF1" s="36"/>
    </row>
    <row r="2" spans="2:32" s="90" customFormat="1" ht="15.75">
      <c r="B2" s="90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93"/>
      <c r="Y2" s="36"/>
      <c r="Z2" s="36"/>
      <c r="AA2" s="36"/>
      <c r="AB2" s="36"/>
      <c r="AC2" s="36"/>
      <c r="AD2" s="36"/>
      <c r="AE2" s="36"/>
      <c r="AF2" s="36"/>
    </row>
    <row r="3" spans="2:32" s="90" customFormat="1" ht="15.75">
      <c r="B3" s="90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93"/>
      <c r="Y3" s="36"/>
      <c r="Z3" s="36"/>
      <c r="AA3" s="36"/>
      <c r="AB3" s="36"/>
      <c r="AC3" s="36"/>
      <c r="AD3" s="36"/>
      <c r="AE3" s="36"/>
      <c r="AF3" s="36"/>
    </row>
    <row r="4" spans="4:32" s="90" customFormat="1" ht="9.75" customHeight="1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93"/>
      <c r="Y4" s="36"/>
      <c r="Z4" s="36"/>
      <c r="AA4" s="36"/>
      <c r="AB4" s="36"/>
      <c r="AC4" s="36"/>
      <c r="AD4" s="36"/>
      <c r="AE4" s="36"/>
      <c r="AF4" s="36"/>
    </row>
    <row r="5" spans="2:32" s="91" customFormat="1" ht="26.25" customHeight="1">
      <c r="B5" s="92" t="s">
        <v>3</v>
      </c>
      <c r="C5" s="92"/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  <c r="O5" s="39">
        <f>SEMENTES!O5</f>
        <v>0</v>
      </c>
      <c r="P5" s="39"/>
      <c r="Q5" s="39"/>
      <c r="R5" s="39"/>
      <c r="S5" s="39"/>
      <c r="T5" s="39"/>
      <c r="U5" s="39"/>
      <c r="V5" s="40"/>
      <c r="W5" s="40"/>
      <c r="X5" s="93"/>
      <c r="Y5" s="40"/>
      <c r="Z5" s="40"/>
      <c r="AA5" s="40"/>
      <c r="AB5" s="40"/>
      <c r="AC5" s="40"/>
      <c r="AD5" s="40"/>
      <c r="AE5" s="40"/>
      <c r="AF5" s="40"/>
    </row>
    <row r="6" spans="2:32" s="91" customFormat="1" ht="9.75" customHeight="1">
      <c r="B6" s="92"/>
      <c r="C6" s="92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39"/>
      <c r="P6" s="39"/>
      <c r="Q6" s="39"/>
      <c r="R6" s="39"/>
      <c r="S6" s="39"/>
      <c r="T6" s="39"/>
      <c r="U6" s="39"/>
      <c r="V6" s="40"/>
      <c r="W6" s="40"/>
      <c r="X6" s="93"/>
      <c r="Y6" s="40"/>
      <c r="Z6" s="40"/>
      <c r="AA6" s="40"/>
      <c r="AB6" s="40"/>
      <c r="AC6" s="40"/>
      <c r="AD6" s="40"/>
      <c r="AE6" s="40"/>
      <c r="AF6" s="40"/>
    </row>
    <row r="7" spans="2:32" s="89" customFormat="1" ht="20.25">
      <c r="B7" s="94" t="s">
        <v>136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93"/>
      <c r="Y7" s="32"/>
      <c r="Z7" s="32"/>
      <c r="AA7" s="32"/>
      <c r="AB7" s="32"/>
      <c r="AC7" s="32"/>
      <c r="AD7" s="32"/>
      <c r="AE7" s="32"/>
      <c r="AF7" s="32"/>
    </row>
    <row r="8" spans="4:32" s="89" customFormat="1" ht="9.75" customHeight="1"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93"/>
      <c r="Y8" s="32"/>
      <c r="Z8" s="32"/>
      <c r="AA8" s="32"/>
      <c r="AB8" s="32"/>
      <c r="AC8" s="32"/>
      <c r="AD8" s="32"/>
      <c r="AE8" s="32"/>
      <c r="AF8" s="32"/>
    </row>
    <row r="9" spans="2:32" s="95" customFormat="1" ht="31.5" customHeight="1">
      <c r="B9" s="96"/>
      <c r="C9" s="97" t="s">
        <v>115</v>
      </c>
      <c r="D9" s="99" t="s">
        <v>7</v>
      </c>
      <c r="E9" s="99" t="s">
        <v>8</v>
      </c>
      <c r="F9" s="99" t="s">
        <v>9</v>
      </c>
      <c r="G9" s="99" t="s">
        <v>10</v>
      </c>
      <c r="H9" s="99" t="s">
        <v>11</v>
      </c>
      <c r="I9" s="99" t="s">
        <v>12</v>
      </c>
      <c r="J9" s="100" t="s">
        <v>13</v>
      </c>
      <c r="K9" s="100" t="s">
        <v>14</v>
      </c>
      <c r="L9" s="101" t="s">
        <v>15</v>
      </c>
      <c r="M9" s="100" t="s">
        <v>16</v>
      </c>
      <c r="N9" s="100" t="s">
        <v>17</v>
      </c>
      <c r="O9" s="99" t="s">
        <v>18</v>
      </c>
      <c r="P9" s="99" t="s">
        <v>19</v>
      </c>
      <c r="Q9" s="99" t="s">
        <v>20</v>
      </c>
      <c r="R9" s="99" t="s">
        <v>21</v>
      </c>
      <c r="S9" s="100" t="s">
        <v>22</v>
      </c>
      <c r="T9" s="99" t="s">
        <v>23</v>
      </c>
      <c r="U9" s="99" t="s">
        <v>24</v>
      </c>
      <c r="V9" s="99" t="s">
        <v>25</v>
      </c>
      <c r="W9" s="99" t="s">
        <v>26</v>
      </c>
      <c r="X9" s="129" t="s">
        <v>27</v>
      </c>
      <c r="Y9" s="103"/>
      <c r="Z9" s="103"/>
      <c r="AA9" s="103"/>
      <c r="AB9" s="103"/>
      <c r="AC9" s="103"/>
      <c r="AD9" s="103"/>
      <c r="AE9" s="103"/>
      <c r="AF9" s="103"/>
    </row>
    <row r="10" spans="2:32" s="95" customFormat="1" ht="31.5" customHeight="1">
      <c r="B10" s="130" t="s">
        <v>128</v>
      </c>
      <c r="C10" s="105"/>
      <c r="D10" s="99"/>
      <c r="E10" s="99"/>
      <c r="F10" s="99"/>
      <c r="G10" s="99"/>
      <c r="H10" s="99"/>
      <c r="I10" s="99"/>
      <c r="J10" s="100"/>
      <c r="K10" s="100"/>
      <c r="L10" s="101"/>
      <c r="M10" s="100"/>
      <c r="N10" s="100"/>
      <c r="O10" s="99"/>
      <c r="P10" s="99"/>
      <c r="Q10" s="99"/>
      <c r="R10" s="99"/>
      <c r="S10" s="100"/>
      <c r="T10" s="99"/>
      <c r="U10" s="99"/>
      <c r="V10" s="99"/>
      <c r="W10" s="99"/>
      <c r="X10" s="129"/>
      <c r="Y10" s="103"/>
      <c r="Z10" s="103"/>
      <c r="AA10" s="103"/>
      <c r="AB10" s="103"/>
      <c r="AC10" s="103"/>
      <c r="AD10" s="103"/>
      <c r="AE10" s="103"/>
      <c r="AF10" s="103"/>
    </row>
    <row r="11" spans="2:24" ht="18.75" customHeight="1">
      <c r="B11" s="131" t="s">
        <v>137</v>
      </c>
      <c r="C11" s="132" t="s">
        <v>74</v>
      </c>
      <c r="D11" s="110"/>
      <c r="E11" s="110"/>
      <c r="F11" s="110">
        <v>55</v>
      </c>
      <c r="G11" s="110"/>
      <c r="H11" s="110">
        <v>45</v>
      </c>
      <c r="I11" s="110"/>
      <c r="J11" s="133">
        <v>54.25</v>
      </c>
      <c r="K11" s="110">
        <v>48</v>
      </c>
      <c r="L11" s="110">
        <v>40</v>
      </c>
      <c r="M11" s="110"/>
      <c r="N11" s="110"/>
      <c r="O11" s="110"/>
      <c r="P11" s="110"/>
      <c r="Q11" s="110"/>
      <c r="R11" s="110"/>
      <c r="S11" s="110"/>
      <c r="T11" s="108"/>
      <c r="U11" s="110"/>
      <c r="V11" s="134"/>
      <c r="W11" s="108"/>
      <c r="X11" s="135">
        <f aca="true" t="shared" si="0" ref="X11:X23">IF(SUM(D11:W11)=0," ",AVERAGE(D11:W11))</f>
        <v>48.45</v>
      </c>
    </row>
    <row r="12" spans="2:24" ht="18.75" customHeight="1">
      <c r="B12" s="131"/>
      <c r="C12" s="136" t="s">
        <v>130</v>
      </c>
      <c r="D12" s="108"/>
      <c r="E12" s="108"/>
      <c r="F12" s="110"/>
      <c r="G12" s="108"/>
      <c r="H12" s="110">
        <v>46</v>
      </c>
      <c r="I12" s="108"/>
      <c r="J12" s="108">
        <v>37.5</v>
      </c>
      <c r="K12" s="108">
        <v>55</v>
      </c>
      <c r="L12" s="108"/>
      <c r="M12" s="108"/>
      <c r="N12" s="108"/>
      <c r="O12" s="108"/>
      <c r="P12" s="108"/>
      <c r="Q12" s="108"/>
      <c r="R12" s="108"/>
      <c r="S12" s="108"/>
      <c r="T12" s="108">
        <v>35</v>
      </c>
      <c r="U12" s="108"/>
      <c r="V12" s="134"/>
      <c r="W12" s="108">
        <v>35</v>
      </c>
      <c r="X12" s="135">
        <f t="shared" si="0"/>
        <v>41.7</v>
      </c>
    </row>
    <row r="13" spans="2:24" ht="18.75" customHeight="1">
      <c r="B13" s="131"/>
      <c r="C13" s="136" t="s">
        <v>71</v>
      </c>
      <c r="D13" s="108"/>
      <c r="E13" s="108"/>
      <c r="F13" s="110">
        <v>35</v>
      </c>
      <c r="G13" s="108">
        <v>38</v>
      </c>
      <c r="H13" s="110"/>
      <c r="I13" s="108"/>
      <c r="J13" s="108">
        <v>37.5</v>
      </c>
      <c r="K13" s="108">
        <v>48</v>
      </c>
      <c r="L13" s="108">
        <v>45</v>
      </c>
      <c r="M13" s="108"/>
      <c r="N13" s="108"/>
      <c r="O13" s="108"/>
      <c r="P13" s="108">
        <v>52.5</v>
      </c>
      <c r="Q13" s="108"/>
      <c r="R13" s="108">
        <v>46</v>
      </c>
      <c r="S13" s="108"/>
      <c r="T13" s="108">
        <v>35</v>
      </c>
      <c r="U13" s="108"/>
      <c r="V13" s="134"/>
      <c r="W13" s="108">
        <v>35</v>
      </c>
      <c r="X13" s="135">
        <f t="shared" si="0"/>
        <v>41.333333333333336</v>
      </c>
    </row>
    <row r="14" spans="2:24" ht="18.75" customHeight="1">
      <c r="B14" s="131"/>
      <c r="C14" s="136" t="s">
        <v>138</v>
      </c>
      <c r="D14" s="108"/>
      <c r="E14" s="108"/>
      <c r="F14" s="110">
        <v>40</v>
      </c>
      <c r="G14" s="108">
        <v>32</v>
      </c>
      <c r="H14" s="110">
        <v>42</v>
      </c>
      <c r="I14" s="108"/>
      <c r="J14" s="133">
        <v>36</v>
      </c>
      <c r="K14" s="108">
        <v>48</v>
      </c>
      <c r="L14" s="108">
        <v>45</v>
      </c>
      <c r="M14" s="108"/>
      <c r="N14" s="108"/>
      <c r="O14" s="108"/>
      <c r="P14" s="108">
        <v>47.5</v>
      </c>
      <c r="Q14" s="108"/>
      <c r="R14" s="108">
        <v>45.33</v>
      </c>
      <c r="S14" s="108">
        <v>42.1</v>
      </c>
      <c r="T14" s="108">
        <v>35</v>
      </c>
      <c r="U14" s="108"/>
      <c r="V14" s="134">
        <v>45</v>
      </c>
      <c r="W14" s="108">
        <v>35</v>
      </c>
      <c r="X14" s="135">
        <f t="shared" si="0"/>
        <v>41.0775</v>
      </c>
    </row>
    <row r="15" spans="2:24" ht="18.75" customHeight="1">
      <c r="B15" s="131"/>
      <c r="C15" s="136" t="s">
        <v>139</v>
      </c>
      <c r="D15" s="108"/>
      <c r="E15" s="108"/>
      <c r="F15" s="110">
        <v>40</v>
      </c>
      <c r="G15" s="108">
        <v>21</v>
      </c>
      <c r="H15" s="110"/>
      <c r="I15" s="108"/>
      <c r="J15" s="108">
        <v>35.5</v>
      </c>
      <c r="K15" s="108">
        <v>48</v>
      </c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34"/>
      <c r="W15" s="108"/>
      <c r="X15" s="135">
        <f t="shared" si="0"/>
        <v>36.125</v>
      </c>
    </row>
    <row r="16" spans="2:24" ht="18.75" customHeight="1">
      <c r="B16" s="131" t="s">
        <v>140</v>
      </c>
      <c r="C16" s="136" t="s">
        <v>74</v>
      </c>
      <c r="D16" s="108"/>
      <c r="E16" s="108"/>
      <c r="F16" s="110">
        <v>60</v>
      </c>
      <c r="G16" s="108"/>
      <c r="H16" s="110"/>
      <c r="I16" s="108"/>
      <c r="J16" s="108">
        <v>62.75</v>
      </c>
      <c r="K16" s="108">
        <v>65</v>
      </c>
      <c r="L16" s="108">
        <v>45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34"/>
      <c r="W16" s="108"/>
      <c r="X16" s="135">
        <f t="shared" si="0"/>
        <v>58.1875</v>
      </c>
    </row>
    <row r="17" spans="2:24" ht="18.75" customHeight="1">
      <c r="B17" s="131"/>
      <c r="C17" s="136" t="s">
        <v>130</v>
      </c>
      <c r="D17" s="108"/>
      <c r="E17" s="108"/>
      <c r="F17" s="110"/>
      <c r="G17" s="108"/>
      <c r="H17" s="110">
        <v>75</v>
      </c>
      <c r="I17" s="108"/>
      <c r="J17" s="108">
        <v>45.5</v>
      </c>
      <c r="K17" s="108">
        <v>65</v>
      </c>
      <c r="L17" s="108"/>
      <c r="M17" s="108"/>
      <c r="N17" s="108"/>
      <c r="O17" s="108"/>
      <c r="P17" s="108"/>
      <c r="Q17" s="108"/>
      <c r="R17" s="108"/>
      <c r="S17" s="108"/>
      <c r="T17" s="108">
        <v>60</v>
      </c>
      <c r="U17" s="108"/>
      <c r="V17" s="134"/>
      <c r="W17" s="108">
        <v>80</v>
      </c>
      <c r="X17" s="135">
        <f t="shared" si="0"/>
        <v>65.1</v>
      </c>
    </row>
    <row r="18" spans="2:24" ht="18.75" customHeight="1">
      <c r="B18" s="131"/>
      <c r="C18" s="136" t="s">
        <v>71</v>
      </c>
      <c r="D18" s="108"/>
      <c r="E18" s="108"/>
      <c r="F18" s="110">
        <v>50</v>
      </c>
      <c r="G18" s="108">
        <v>45</v>
      </c>
      <c r="H18" s="110">
        <v>80</v>
      </c>
      <c r="I18" s="108"/>
      <c r="J18" s="108">
        <v>45.5</v>
      </c>
      <c r="K18" s="108">
        <v>65</v>
      </c>
      <c r="L18" s="108">
        <v>50</v>
      </c>
      <c r="M18" s="108"/>
      <c r="N18" s="108"/>
      <c r="O18" s="108"/>
      <c r="P18" s="108">
        <v>60</v>
      </c>
      <c r="Q18" s="108"/>
      <c r="R18" s="108"/>
      <c r="S18" s="108"/>
      <c r="T18" s="108">
        <v>60</v>
      </c>
      <c r="U18" s="108"/>
      <c r="V18" s="134"/>
      <c r="W18" s="108">
        <v>80</v>
      </c>
      <c r="X18" s="135">
        <f t="shared" si="0"/>
        <v>59.5</v>
      </c>
    </row>
    <row r="19" spans="2:24" ht="18.75" customHeight="1">
      <c r="B19" s="131"/>
      <c r="C19" s="136" t="s">
        <v>138</v>
      </c>
      <c r="D19" s="108"/>
      <c r="E19" s="108">
        <v>4.5</v>
      </c>
      <c r="F19" s="110">
        <v>50</v>
      </c>
      <c r="G19" s="108">
        <v>39</v>
      </c>
      <c r="H19" s="110">
        <v>70</v>
      </c>
      <c r="I19" s="108"/>
      <c r="J19" s="108">
        <v>44</v>
      </c>
      <c r="K19" s="108">
        <v>65</v>
      </c>
      <c r="L19" s="108">
        <v>50</v>
      </c>
      <c r="M19" s="108"/>
      <c r="N19" s="108"/>
      <c r="O19" s="108"/>
      <c r="P19" s="108">
        <v>55</v>
      </c>
      <c r="Q19" s="108"/>
      <c r="R19" s="108"/>
      <c r="S19" s="108">
        <v>53</v>
      </c>
      <c r="T19" s="108">
        <v>60</v>
      </c>
      <c r="U19" s="108"/>
      <c r="V19" s="134">
        <v>3.5</v>
      </c>
      <c r="W19" s="108">
        <v>80</v>
      </c>
      <c r="X19" s="135">
        <f t="shared" si="0"/>
        <v>47.833333333333336</v>
      </c>
    </row>
    <row r="20" spans="2:24" ht="18.75" customHeight="1">
      <c r="B20" s="131"/>
      <c r="C20" s="136" t="s">
        <v>139</v>
      </c>
      <c r="D20" s="108"/>
      <c r="E20" s="108"/>
      <c r="F20" s="110">
        <v>70</v>
      </c>
      <c r="G20" s="108">
        <v>27</v>
      </c>
      <c r="H20" s="110"/>
      <c r="I20" s="108"/>
      <c r="J20" s="108">
        <v>43.5</v>
      </c>
      <c r="K20" s="108">
        <v>65</v>
      </c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34"/>
      <c r="W20" s="108"/>
      <c r="X20" s="135">
        <f t="shared" si="0"/>
        <v>51.375</v>
      </c>
    </row>
    <row r="21" spans="2:24" ht="18.75" customHeight="1">
      <c r="B21" s="131" t="s">
        <v>141</v>
      </c>
      <c r="C21" s="136" t="s">
        <v>138</v>
      </c>
      <c r="D21" s="108"/>
      <c r="E21" s="108">
        <v>4.61</v>
      </c>
      <c r="F21" s="110">
        <v>8</v>
      </c>
      <c r="G21" s="108">
        <v>4</v>
      </c>
      <c r="H21" s="110">
        <v>5</v>
      </c>
      <c r="I21" s="108">
        <v>4.92</v>
      </c>
      <c r="J21" s="108">
        <v>3.55</v>
      </c>
      <c r="K21" s="108">
        <v>5.5</v>
      </c>
      <c r="L21" s="108">
        <v>3.8</v>
      </c>
      <c r="M21" s="108"/>
      <c r="N21" s="108"/>
      <c r="O21" s="133">
        <v>4.17</v>
      </c>
      <c r="P21" s="108">
        <v>4.33</v>
      </c>
      <c r="Q21" s="108"/>
      <c r="R21" s="108">
        <v>5.5</v>
      </c>
      <c r="S21" s="108">
        <v>3.01</v>
      </c>
      <c r="T21" s="108">
        <v>4.15</v>
      </c>
      <c r="U21" s="108">
        <v>3.95</v>
      </c>
      <c r="V21" s="134"/>
      <c r="W21" s="108">
        <v>3.75</v>
      </c>
      <c r="X21" s="135">
        <f t="shared" si="0"/>
        <v>4.549333333333334</v>
      </c>
    </row>
    <row r="22" spans="2:24" ht="18.75" customHeight="1">
      <c r="B22" s="131"/>
      <c r="C22" s="136" t="s">
        <v>130</v>
      </c>
      <c r="D22" s="108"/>
      <c r="E22" s="108"/>
      <c r="F22" s="110">
        <v>8</v>
      </c>
      <c r="G22" s="108"/>
      <c r="H22" s="110">
        <v>6</v>
      </c>
      <c r="I22" s="108"/>
      <c r="J22" s="108">
        <v>3.65</v>
      </c>
      <c r="K22" s="108">
        <v>5</v>
      </c>
      <c r="L22" s="108"/>
      <c r="M22" s="108"/>
      <c r="N22" s="108"/>
      <c r="O22" s="133"/>
      <c r="P22" s="108"/>
      <c r="Q22" s="108"/>
      <c r="R22" s="108"/>
      <c r="S22" s="108"/>
      <c r="T22" s="108">
        <v>4.15</v>
      </c>
      <c r="U22" s="108"/>
      <c r="V22" s="134"/>
      <c r="W22" s="108">
        <v>3.75</v>
      </c>
      <c r="X22" s="135">
        <f t="shared" si="0"/>
        <v>5.091666666666667</v>
      </c>
    </row>
    <row r="23" spans="2:24" ht="21.75" customHeight="1">
      <c r="B23" s="137" t="s">
        <v>142</v>
      </c>
      <c r="C23" s="137"/>
      <c r="D23" s="108">
        <v>4</v>
      </c>
      <c r="E23" s="108">
        <v>7.57</v>
      </c>
      <c r="F23" s="110">
        <v>4.8</v>
      </c>
      <c r="G23" s="108">
        <v>6</v>
      </c>
      <c r="H23" s="110">
        <v>7</v>
      </c>
      <c r="I23" s="108">
        <v>6.29</v>
      </c>
      <c r="J23" s="108">
        <v>5.94</v>
      </c>
      <c r="K23" s="108">
        <v>6.5</v>
      </c>
      <c r="L23" s="108">
        <v>4.8</v>
      </c>
      <c r="M23" s="108"/>
      <c r="N23" s="108"/>
      <c r="O23" s="133">
        <v>6.67</v>
      </c>
      <c r="P23" s="108">
        <v>6.13</v>
      </c>
      <c r="Q23" s="108">
        <v>6.42</v>
      </c>
      <c r="R23" s="108">
        <v>6.67</v>
      </c>
      <c r="S23" s="108">
        <v>4.94</v>
      </c>
      <c r="T23" s="108">
        <v>7.06</v>
      </c>
      <c r="U23" s="108">
        <v>5.88</v>
      </c>
      <c r="V23" s="134">
        <v>5.25</v>
      </c>
      <c r="W23" s="108">
        <v>5.32</v>
      </c>
      <c r="X23" s="135">
        <f t="shared" si="0"/>
        <v>5.957777777777778</v>
      </c>
    </row>
    <row r="24" ht="15.75">
      <c r="B24" s="111" t="s">
        <v>53</v>
      </c>
    </row>
  </sheetData>
  <sheetProtection selectLockedCells="1" selectUnlockedCells="1"/>
  <mergeCells count="25"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5"/>
    <mergeCell ref="B16:B20"/>
    <mergeCell ref="B21:B22"/>
    <mergeCell ref="B23:C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F43"/>
  <sheetViews>
    <sheetView workbookViewId="0" topLeftCell="B5">
      <pane xSplit="2" ySplit="9" topLeftCell="E21" activePane="bottomRight" state="frozen"/>
      <selection pane="topLeft" activeCell="B5" sqref="B5"/>
      <selection pane="topRight" activeCell="E5" sqref="E5"/>
      <selection pane="bottomLeft" activeCell="B21" sqref="B21"/>
      <selection pane="bottomRight" activeCell="L22" sqref="L22"/>
    </sheetView>
  </sheetViews>
  <sheetFormatPr defaultColWidth="10.28125" defaultRowHeight="12.75"/>
  <cols>
    <col min="1" max="1" width="2.7109375" style="89" customWidth="1"/>
    <col min="2" max="2" width="10.7109375" style="89" customWidth="1"/>
    <col min="3" max="3" width="12.7109375" style="89" customWidth="1"/>
    <col min="4" max="9" width="9.7109375" style="89" customWidth="1"/>
    <col min="10" max="10" width="10.421875" style="89" customWidth="1"/>
    <col min="11" max="23" width="9.7109375" style="89" customWidth="1"/>
    <col min="24" max="24" width="13.7109375" style="128" customWidth="1"/>
    <col min="25" max="25" width="9.00390625" style="89" hidden="1" customWidth="1"/>
    <col min="26" max="16384" width="11.421875" style="89" customWidth="1"/>
  </cols>
  <sheetData>
    <row r="1" spans="2:32" s="90" customFormat="1" ht="15.75">
      <c r="B1" s="90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93"/>
      <c r="Y1" s="36"/>
      <c r="Z1" s="36"/>
      <c r="AA1" s="36"/>
      <c r="AB1" s="36"/>
      <c r="AC1" s="36"/>
      <c r="AD1" s="36"/>
      <c r="AE1" s="36"/>
      <c r="AF1" s="36"/>
    </row>
    <row r="2" spans="2:32" s="90" customFormat="1" ht="15.75">
      <c r="B2" s="90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93"/>
      <c r="Y2" s="36"/>
      <c r="Z2" s="36"/>
      <c r="AA2" s="36"/>
      <c r="AB2" s="36"/>
      <c r="AC2" s="36"/>
      <c r="AD2" s="36"/>
      <c r="AE2" s="36"/>
      <c r="AF2" s="36"/>
    </row>
    <row r="3" spans="2:32" s="90" customFormat="1" ht="15.75">
      <c r="B3" s="90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93"/>
      <c r="Y3" s="36"/>
      <c r="Z3" s="36"/>
      <c r="AA3" s="36"/>
      <c r="AB3" s="36"/>
      <c r="AC3" s="36"/>
      <c r="AD3" s="36"/>
      <c r="AE3" s="36"/>
      <c r="AF3" s="36"/>
    </row>
    <row r="4" spans="4:32" s="90" customFormat="1" ht="9.75" customHeight="1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93"/>
      <c r="Y4" s="36"/>
      <c r="Z4" s="36"/>
      <c r="AA4" s="36"/>
      <c r="AB4" s="36"/>
      <c r="AC4" s="36"/>
      <c r="AD4" s="36"/>
      <c r="AE4" s="36"/>
      <c r="AF4" s="36"/>
    </row>
    <row r="5" spans="2:32" s="91" customFormat="1" ht="26.25" customHeight="1">
      <c r="B5" s="92" t="s">
        <v>3</v>
      </c>
      <c r="C5" s="92"/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  <c r="O5" s="39">
        <f>SEMENTES!O5</f>
        <v>0</v>
      </c>
      <c r="P5" s="39"/>
      <c r="Q5" s="39"/>
      <c r="R5" s="39"/>
      <c r="S5" s="39"/>
      <c r="T5" s="39"/>
      <c r="U5" s="39"/>
      <c r="V5" s="40"/>
      <c r="W5" s="40"/>
      <c r="X5" s="93"/>
      <c r="Y5" s="40"/>
      <c r="Z5" s="40"/>
      <c r="AA5" s="40"/>
      <c r="AB5" s="40"/>
      <c r="AC5" s="40"/>
      <c r="AD5" s="40"/>
      <c r="AE5" s="40"/>
      <c r="AF5" s="40"/>
    </row>
    <row r="6" spans="2:32" s="91" customFormat="1" ht="9.75" customHeight="1">
      <c r="B6" s="92"/>
      <c r="C6" s="92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39"/>
      <c r="P6" s="39"/>
      <c r="Q6" s="39"/>
      <c r="R6" s="39"/>
      <c r="S6" s="39"/>
      <c r="T6" s="39"/>
      <c r="U6" s="39"/>
      <c r="V6" s="40"/>
      <c r="W6" s="40"/>
      <c r="X6" s="93"/>
      <c r="Y6" s="40"/>
      <c r="Z6" s="40"/>
      <c r="AA6" s="40"/>
      <c r="AB6" s="40"/>
      <c r="AC6" s="40"/>
      <c r="AD6" s="40"/>
      <c r="AE6" s="40"/>
      <c r="AF6" s="40"/>
    </row>
    <row r="7" spans="2:32" ht="20.25">
      <c r="B7" s="138" t="s">
        <v>143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93"/>
      <c r="Y7" s="32"/>
      <c r="Z7" s="32"/>
      <c r="AA7" s="32"/>
      <c r="AB7" s="32"/>
      <c r="AC7" s="32"/>
      <c r="AD7" s="32"/>
      <c r="AE7" s="32"/>
      <c r="AF7" s="32"/>
    </row>
    <row r="8" spans="4:32" ht="9.75" customHeight="1"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93"/>
      <c r="Y8" s="32"/>
      <c r="Z8" s="32"/>
      <c r="AA8" s="32"/>
      <c r="AB8" s="32"/>
      <c r="AC8" s="32"/>
      <c r="AD8" s="32"/>
      <c r="AE8" s="32"/>
      <c r="AF8" s="32"/>
    </row>
    <row r="10" spans="2:8" ht="20.25">
      <c r="B10" s="138" t="s">
        <v>144</v>
      </c>
      <c r="C10" s="90"/>
      <c r="D10" s="90"/>
      <c r="E10" s="90"/>
      <c r="F10" s="90"/>
      <c r="G10" s="90"/>
      <c r="H10" s="90"/>
    </row>
    <row r="11" spans="2:8" ht="7.5" customHeight="1">
      <c r="B11" s="138"/>
      <c r="C11" s="90"/>
      <c r="D11" s="90"/>
      <c r="E11" s="90"/>
      <c r="F11" s="90"/>
      <c r="G11" s="90"/>
      <c r="H11" s="90"/>
    </row>
    <row r="12" spans="2:32" s="95" customFormat="1" ht="31.5" customHeight="1">
      <c r="B12" s="96"/>
      <c r="C12" s="97" t="s">
        <v>115</v>
      </c>
      <c r="D12" s="99" t="s">
        <v>7</v>
      </c>
      <c r="E12" s="99" t="s">
        <v>8</v>
      </c>
      <c r="F12" s="99" t="s">
        <v>9</v>
      </c>
      <c r="G12" s="99" t="s">
        <v>10</v>
      </c>
      <c r="H12" s="99" t="s">
        <v>11</v>
      </c>
      <c r="I12" s="99" t="s">
        <v>12</v>
      </c>
      <c r="J12" s="100" t="s">
        <v>13</v>
      </c>
      <c r="K12" s="100" t="s">
        <v>14</v>
      </c>
      <c r="L12" s="101" t="s">
        <v>15</v>
      </c>
      <c r="M12" s="100" t="s">
        <v>16</v>
      </c>
      <c r="N12" s="100" t="s">
        <v>17</v>
      </c>
      <c r="O12" s="99" t="s">
        <v>18</v>
      </c>
      <c r="P12" s="99" t="s">
        <v>19</v>
      </c>
      <c r="Q12" s="99" t="s">
        <v>20</v>
      </c>
      <c r="R12" s="99" t="s">
        <v>21</v>
      </c>
      <c r="S12" s="100" t="s">
        <v>22</v>
      </c>
      <c r="T12" s="99" t="s">
        <v>23</v>
      </c>
      <c r="U12" s="99" t="s">
        <v>24</v>
      </c>
      <c r="V12" s="99" t="s">
        <v>25</v>
      </c>
      <c r="W12" s="99" t="s">
        <v>26</v>
      </c>
      <c r="X12" s="102" t="s">
        <v>27</v>
      </c>
      <c r="Y12" s="103"/>
      <c r="Z12" s="103"/>
      <c r="AA12" s="103"/>
      <c r="AB12" s="103"/>
      <c r="AC12" s="103"/>
      <c r="AD12" s="103"/>
      <c r="AE12" s="103"/>
      <c r="AF12" s="103"/>
    </row>
    <row r="13" spans="2:32" s="95" customFormat="1" ht="39" customHeight="1">
      <c r="B13" s="139" t="s">
        <v>128</v>
      </c>
      <c r="C13" s="105"/>
      <c r="D13" s="99"/>
      <c r="E13" s="99"/>
      <c r="F13" s="99"/>
      <c r="G13" s="99"/>
      <c r="H13" s="99"/>
      <c r="I13" s="99"/>
      <c r="J13" s="100"/>
      <c r="K13" s="100"/>
      <c r="L13" s="101"/>
      <c r="M13" s="100"/>
      <c r="N13" s="100"/>
      <c r="O13" s="99"/>
      <c r="P13" s="99"/>
      <c r="Q13" s="99"/>
      <c r="R13" s="99"/>
      <c r="S13" s="100"/>
      <c r="T13" s="99"/>
      <c r="U13" s="99"/>
      <c r="V13" s="99"/>
      <c r="W13" s="99"/>
      <c r="X13" s="102"/>
      <c r="Y13" s="103"/>
      <c r="Z13" s="103"/>
      <c r="AA13" s="103"/>
      <c r="AB13" s="103"/>
      <c r="AC13" s="103"/>
      <c r="AD13" s="103"/>
      <c r="AE13" s="103"/>
      <c r="AF13" s="103"/>
    </row>
    <row r="14" spans="2:24" ht="24.75" customHeight="1">
      <c r="B14" s="140" t="s">
        <v>145</v>
      </c>
      <c r="C14" s="140"/>
      <c r="D14" s="141"/>
      <c r="E14" s="141"/>
      <c r="F14" s="141">
        <v>115</v>
      </c>
      <c r="G14" s="141"/>
      <c r="H14" s="134"/>
      <c r="I14" s="141">
        <v>241</v>
      </c>
      <c r="J14" s="141">
        <v>180</v>
      </c>
      <c r="K14" s="141"/>
      <c r="L14" s="141">
        <v>100</v>
      </c>
      <c r="M14" s="141"/>
      <c r="N14" s="141"/>
      <c r="O14" s="141"/>
      <c r="P14" s="141"/>
      <c r="Q14" s="141"/>
      <c r="R14" s="141"/>
      <c r="S14" s="141">
        <v>123.33</v>
      </c>
      <c r="T14" s="141">
        <v>130</v>
      </c>
      <c r="U14" s="141"/>
      <c r="V14" s="141"/>
      <c r="W14" s="141">
        <v>135</v>
      </c>
      <c r="X14" s="109">
        <f aca="true" t="shared" si="0" ref="X14:X26">IF(SUM(D14:W14)=0," ",AVERAGE(D14:W14))</f>
        <v>146.33285714285714</v>
      </c>
    </row>
    <row r="15" spans="2:24" ht="24.75" customHeight="1">
      <c r="B15" s="140" t="s">
        <v>146</v>
      </c>
      <c r="C15" s="140"/>
      <c r="D15" s="141"/>
      <c r="E15" s="141"/>
      <c r="F15" s="141">
        <v>90</v>
      </c>
      <c r="G15" s="141"/>
      <c r="H15" s="134"/>
      <c r="I15" s="141">
        <v>151</v>
      </c>
      <c r="J15" s="141">
        <v>96</v>
      </c>
      <c r="K15" s="141"/>
      <c r="L15" s="141"/>
      <c r="M15" s="141"/>
      <c r="N15" s="141"/>
      <c r="O15" s="141"/>
      <c r="P15" s="141"/>
      <c r="Q15" s="141"/>
      <c r="R15" s="141"/>
      <c r="S15" s="141">
        <v>96.67</v>
      </c>
      <c r="T15" s="141">
        <v>108.5</v>
      </c>
      <c r="U15" s="141"/>
      <c r="V15" s="141"/>
      <c r="W15" s="141">
        <v>116</v>
      </c>
      <c r="X15" s="109">
        <f t="shared" si="0"/>
        <v>109.69500000000001</v>
      </c>
    </row>
    <row r="16" spans="2:24" ht="24.75" customHeight="1">
      <c r="B16" s="140" t="s">
        <v>147</v>
      </c>
      <c r="C16" s="140"/>
      <c r="D16" s="141"/>
      <c r="E16" s="141"/>
      <c r="F16" s="141"/>
      <c r="G16" s="141"/>
      <c r="H16" s="134"/>
      <c r="I16" s="141"/>
      <c r="J16" s="141">
        <v>176.66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>
        <v>150</v>
      </c>
      <c r="X16" s="109">
        <f t="shared" si="0"/>
        <v>163.32999999999998</v>
      </c>
    </row>
    <row r="17" spans="2:24" ht="24.75" customHeight="1">
      <c r="B17" s="140" t="s">
        <v>148</v>
      </c>
      <c r="C17" s="140"/>
      <c r="D17" s="142">
        <v>45</v>
      </c>
      <c r="E17" s="141">
        <v>43</v>
      </c>
      <c r="F17" s="141">
        <v>55</v>
      </c>
      <c r="G17" s="141">
        <v>65.75</v>
      </c>
      <c r="H17" s="134">
        <v>55</v>
      </c>
      <c r="I17" s="141">
        <v>73</v>
      </c>
      <c r="J17" s="141">
        <v>54</v>
      </c>
      <c r="K17" s="141">
        <v>60</v>
      </c>
      <c r="L17" s="141"/>
      <c r="M17" s="141"/>
      <c r="N17" s="141"/>
      <c r="O17" s="141">
        <v>35</v>
      </c>
      <c r="P17" s="141"/>
      <c r="Q17" s="141"/>
      <c r="R17" s="141">
        <v>67.67</v>
      </c>
      <c r="S17" s="141">
        <v>41.67</v>
      </c>
      <c r="T17" s="141">
        <v>37.5</v>
      </c>
      <c r="U17" s="141"/>
      <c r="V17" s="141"/>
      <c r="W17" s="141">
        <v>52</v>
      </c>
      <c r="X17" s="109">
        <f t="shared" si="0"/>
        <v>52.66076923076923</v>
      </c>
    </row>
    <row r="18" spans="2:24" ht="24.75" customHeight="1">
      <c r="B18" s="140" t="s">
        <v>149</v>
      </c>
      <c r="C18" s="140"/>
      <c r="D18" s="141">
        <v>60</v>
      </c>
      <c r="E18" s="141">
        <v>40</v>
      </c>
      <c r="F18" s="141">
        <v>65</v>
      </c>
      <c r="G18" s="141">
        <v>89.25</v>
      </c>
      <c r="H18" s="134">
        <v>70</v>
      </c>
      <c r="I18" s="141">
        <v>79</v>
      </c>
      <c r="J18" s="141">
        <v>71</v>
      </c>
      <c r="K18" s="141">
        <v>70</v>
      </c>
      <c r="L18" s="141">
        <v>60</v>
      </c>
      <c r="M18" s="141"/>
      <c r="N18" s="141"/>
      <c r="O18" s="141">
        <v>45</v>
      </c>
      <c r="P18" s="141">
        <v>60</v>
      </c>
      <c r="Q18" s="141"/>
      <c r="R18" s="141">
        <v>63</v>
      </c>
      <c r="S18" s="141">
        <v>55</v>
      </c>
      <c r="T18" s="141">
        <v>43</v>
      </c>
      <c r="U18" s="141">
        <v>80</v>
      </c>
      <c r="V18" s="141"/>
      <c r="W18" s="141">
        <v>60</v>
      </c>
      <c r="X18" s="109">
        <f t="shared" si="0"/>
        <v>63.140625</v>
      </c>
    </row>
    <row r="19" spans="2:24" ht="24.75" customHeight="1">
      <c r="B19" s="140" t="s">
        <v>150</v>
      </c>
      <c r="C19" s="140"/>
      <c r="D19" s="141">
        <v>90</v>
      </c>
      <c r="E19" s="141">
        <v>55</v>
      </c>
      <c r="F19" s="141"/>
      <c r="G19" s="141">
        <v>49.5</v>
      </c>
      <c r="H19" s="134"/>
      <c r="I19" s="141"/>
      <c r="J19" s="141"/>
      <c r="K19" s="141"/>
      <c r="L19" s="141">
        <v>40</v>
      </c>
      <c r="M19" s="141"/>
      <c r="N19" s="141"/>
      <c r="O19" s="141"/>
      <c r="P19" s="141">
        <v>58.33</v>
      </c>
      <c r="Q19" s="141"/>
      <c r="R19" s="141"/>
      <c r="S19" s="141"/>
      <c r="T19" s="141"/>
      <c r="U19" s="141">
        <v>70</v>
      </c>
      <c r="V19" s="141"/>
      <c r="W19" s="141"/>
      <c r="X19" s="109">
        <f t="shared" si="0"/>
        <v>60.471666666666664</v>
      </c>
    </row>
    <row r="20" spans="2:24" ht="24.75" customHeight="1">
      <c r="B20" s="140" t="s">
        <v>151</v>
      </c>
      <c r="C20" s="140"/>
      <c r="D20" s="141">
        <v>75</v>
      </c>
      <c r="E20" s="141"/>
      <c r="F20" s="141">
        <v>43</v>
      </c>
      <c r="G20" s="141"/>
      <c r="H20" s="134">
        <v>40</v>
      </c>
      <c r="I20" s="141"/>
      <c r="J20" s="141">
        <v>26.6</v>
      </c>
      <c r="K20" s="141">
        <v>30</v>
      </c>
      <c r="L20" s="141">
        <v>61</v>
      </c>
      <c r="M20" s="141"/>
      <c r="N20" s="141"/>
      <c r="O20" s="141"/>
      <c r="P20" s="141"/>
      <c r="Q20" s="141"/>
      <c r="R20" s="141"/>
      <c r="S20" s="141">
        <v>36.2</v>
      </c>
      <c r="T20" s="141">
        <v>51.55</v>
      </c>
      <c r="U20" s="141">
        <v>45</v>
      </c>
      <c r="V20" s="141"/>
      <c r="W20" s="141">
        <v>37.6</v>
      </c>
      <c r="X20" s="109">
        <f t="shared" si="0"/>
        <v>44.595000000000006</v>
      </c>
    </row>
    <row r="21" spans="2:24" ht="24.75" customHeight="1">
      <c r="B21" s="140" t="s">
        <v>152</v>
      </c>
      <c r="C21" s="140"/>
      <c r="D21" s="141">
        <v>95</v>
      </c>
      <c r="E21" s="141"/>
      <c r="F21" s="141">
        <v>55</v>
      </c>
      <c r="G21" s="141"/>
      <c r="H21" s="134">
        <v>53</v>
      </c>
      <c r="I21" s="141">
        <v>79</v>
      </c>
      <c r="J21" s="141">
        <v>50.6</v>
      </c>
      <c r="K21" s="141">
        <v>58</v>
      </c>
      <c r="L21" s="141">
        <v>72.5</v>
      </c>
      <c r="M21" s="141"/>
      <c r="N21" s="141"/>
      <c r="O21" s="141">
        <v>30</v>
      </c>
      <c r="P21" s="141"/>
      <c r="Q21" s="141"/>
      <c r="R21" s="141"/>
      <c r="S21" s="141">
        <v>57.8</v>
      </c>
      <c r="T21" s="141">
        <v>60.85</v>
      </c>
      <c r="U21" s="141">
        <v>80</v>
      </c>
      <c r="V21" s="141"/>
      <c r="W21" s="141">
        <v>58.8</v>
      </c>
      <c r="X21" s="109">
        <f t="shared" si="0"/>
        <v>62.54583333333333</v>
      </c>
    </row>
    <row r="22" spans="2:24" ht="24.75" customHeight="1">
      <c r="B22" s="140" t="s">
        <v>153</v>
      </c>
      <c r="C22" s="140"/>
      <c r="D22" s="141">
        <v>130</v>
      </c>
      <c r="E22" s="141"/>
      <c r="F22" s="141">
        <v>68</v>
      </c>
      <c r="G22" s="141"/>
      <c r="H22" s="134">
        <v>65</v>
      </c>
      <c r="I22" s="141">
        <v>92</v>
      </c>
      <c r="J22" s="141">
        <v>89</v>
      </c>
      <c r="K22" s="141">
        <v>78</v>
      </c>
      <c r="L22" s="141">
        <v>105</v>
      </c>
      <c r="M22" s="141"/>
      <c r="N22" s="141"/>
      <c r="O22" s="141">
        <v>40</v>
      </c>
      <c r="P22" s="141"/>
      <c r="Q22" s="141"/>
      <c r="R22" s="141"/>
      <c r="S22" s="141">
        <v>80.6</v>
      </c>
      <c r="T22" s="141">
        <v>90.01</v>
      </c>
      <c r="U22" s="141">
        <v>100</v>
      </c>
      <c r="V22" s="141"/>
      <c r="W22" s="141">
        <v>74</v>
      </c>
      <c r="X22" s="109">
        <f t="shared" si="0"/>
        <v>84.30083333333333</v>
      </c>
    </row>
    <row r="23" spans="2:24" ht="24.75" customHeight="1">
      <c r="B23" s="140" t="s">
        <v>154</v>
      </c>
      <c r="C23" s="140"/>
      <c r="D23" s="141"/>
      <c r="E23" s="141"/>
      <c r="F23" s="141"/>
      <c r="G23" s="141"/>
      <c r="H23" s="134"/>
      <c r="I23" s="141"/>
      <c r="J23" s="141">
        <v>85</v>
      </c>
      <c r="K23" s="141"/>
      <c r="L23" s="141"/>
      <c r="M23" s="141"/>
      <c r="N23" s="141"/>
      <c r="O23" s="141"/>
      <c r="P23" s="141"/>
      <c r="Q23" s="141"/>
      <c r="R23" s="141"/>
      <c r="S23" s="141">
        <v>60</v>
      </c>
      <c r="T23" s="141"/>
      <c r="U23" s="141">
        <v>90</v>
      </c>
      <c r="V23" s="141"/>
      <c r="W23" s="141">
        <v>70</v>
      </c>
      <c r="X23" s="109">
        <f t="shared" si="0"/>
        <v>76.25</v>
      </c>
    </row>
    <row r="24" spans="2:24" ht="24.75" customHeight="1">
      <c r="B24" s="140" t="s">
        <v>155</v>
      </c>
      <c r="C24" s="140"/>
      <c r="D24" s="141"/>
      <c r="E24" s="141"/>
      <c r="F24" s="141"/>
      <c r="G24" s="141"/>
      <c r="H24" s="134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>
        <v>180</v>
      </c>
      <c r="X24" s="109">
        <f t="shared" si="0"/>
        <v>180</v>
      </c>
    </row>
    <row r="25" spans="2:24" ht="24.75" customHeight="1">
      <c r="B25" s="140" t="s">
        <v>156</v>
      </c>
      <c r="C25" s="140"/>
      <c r="D25" s="141"/>
      <c r="E25" s="141"/>
      <c r="F25" s="141"/>
      <c r="G25" s="141"/>
      <c r="H25" s="134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>
        <v>90</v>
      </c>
      <c r="V25" s="141"/>
      <c r="W25" s="141"/>
      <c r="X25" s="109">
        <f t="shared" si="0"/>
        <v>90</v>
      </c>
    </row>
    <row r="26" spans="2:24" ht="24.75" customHeight="1">
      <c r="B26" s="140" t="s">
        <v>157</v>
      </c>
      <c r="C26" s="140"/>
      <c r="D26" s="141"/>
      <c r="E26" s="141"/>
      <c r="F26" s="141"/>
      <c r="G26" s="141"/>
      <c r="H26" s="134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>
        <v>120</v>
      </c>
      <c r="V26" s="141"/>
      <c r="W26" s="141"/>
      <c r="X26" s="109">
        <f t="shared" si="0"/>
        <v>120</v>
      </c>
    </row>
    <row r="27" spans="2:24" ht="15.75">
      <c r="B27" s="111" t="s">
        <v>53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4"/>
    </row>
    <row r="28" spans="4:24" ht="15.75"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</row>
    <row r="29" spans="4:24" ht="15.75"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</row>
    <row r="30" spans="2:24" ht="20.25">
      <c r="B30" s="138" t="s">
        <v>158</v>
      </c>
      <c r="C30" s="90"/>
      <c r="D30" s="145"/>
      <c r="E30" s="145"/>
      <c r="F30" s="145"/>
      <c r="G30" s="145"/>
      <c r="H30" s="145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</row>
    <row r="31" spans="2:32" s="95" customFormat="1" ht="31.5" customHeight="1">
      <c r="B31" s="96"/>
      <c r="C31" s="97" t="s">
        <v>115</v>
      </c>
      <c r="D31" s="99" t="s">
        <v>7</v>
      </c>
      <c r="E31" s="99" t="s">
        <v>8</v>
      </c>
      <c r="F31" s="99" t="s">
        <v>9</v>
      </c>
      <c r="G31" s="99" t="s">
        <v>10</v>
      </c>
      <c r="H31" s="99" t="s">
        <v>11</v>
      </c>
      <c r="I31" s="99" t="s">
        <v>12</v>
      </c>
      <c r="J31" s="100" t="s">
        <v>13</v>
      </c>
      <c r="K31" s="100" t="s">
        <v>14</v>
      </c>
      <c r="L31" s="101" t="s">
        <v>15</v>
      </c>
      <c r="M31" s="100" t="s">
        <v>16</v>
      </c>
      <c r="N31" s="100" t="s">
        <v>17</v>
      </c>
      <c r="O31" s="99" t="s">
        <v>18</v>
      </c>
      <c r="P31" s="99" t="s">
        <v>19</v>
      </c>
      <c r="Q31" s="99" t="s">
        <v>20</v>
      </c>
      <c r="R31" s="99" t="s">
        <v>21</v>
      </c>
      <c r="S31" s="100" t="s">
        <v>22</v>
      </c>
      <c r="T31" s="99" t="s">
        <v>23</v>
      </c>
      <c r="U31" s="99" t="s">
        <v>24</v>
      </c>
      <c r="V31" s="99" t="s">
        <v>25</v>
      </c>
      <c r="W31" s="99" t="s">
        <v>26</v>
      </c>
      <c r="X31" s="102" t="s">
        <v>27</v>
      </c>
      <c r="Y31" s="103"/>
      <c r="Z31" s="103"/>
      <c r="AA31" s="103"/>
      <c r="AB31" s="103"/>
      <c r="AC31" s="103"/>
      <c r="AD31" s="103"/>
      <c r="AE31" s="103"/>
      <c r="AF31" s="103"/>
    </row>
    <row r="32" spans="2:32" s="95" customFormat="1" ht="40.5" customHeight="1">
      <c r="B32" s="139" t="s">
        <v>128</v>
      </c>
      <c r="C32" s="105"/>
      <c r="D32" s="99"/>
      <c r="E32" s="99"/>
      <c r="F32" s="99"/>
      <c r="G32" s="99"/>
      <c r="H32" s="99"/>
      <c r="I32" s="99"/>
      <c r="J32" s="100"/>
      <c r="K32" s="100"/>
      <c r="L32" s="101"/>
      <c r="M32" s="100"/>
      <c r="N32" s="100"/>
      <c r="O32" s="99"/>
      <c r="P32" s="99"/>
      <c r="Q32" s="99"/>
      <c r="R32" s="99"/>
      <c r="S32" s="100"/>
      <c r="T32" s="99"/>
      <c r="U32" s="99"/>
      <c r="V32" s="99"/>
      <c r="W32" s="99"/>
      <c r="X32" s="102"/>
      <c r="Y32" s="103"/>
      <c r="Z32" s="103"/>
      <c r="AA32" s="103"/>
      <c r="AB32" s="103"/>
      <c r="AC32" s="103"/>
      <c r="AD32" s="103"/>
      <c r="AE32" s="103"/>
      <c r="AF32" s="103"/>
    </row>
    <row r="33" spans="2:24" s="32" customFormat="1" ht="24.75" customHeight="1">
      <c r="B33" s="146" t="s">
        <v>145</v>
      </c>
      <c r="C33" s="146"/>
      <c r="D33" s="141"/>
      <c r="E33" s="141"/>
      <c r="F33" s="141"/>
      <c r="G33" s="141"/>
      <c r="H33" s="141">
        <v>177.5</v>
      </c>
      <c r="I33" s="141"/>
      <c r="J33" s="141">
        <v>306.66</v>
      </c>
      <c r="K33" s="141"/>
      <c r="L33" s="141">
        <v>100</v>
      </c>
      <c r="M33" s="141"/>
      <c r="N33" s="141"/>
      <c r="O33" s="141"/>
      <c r="P33" s="141"/>
      <c r="Q33" s="141"/>
      <c r="R33" s="141"/>
      <c r="S33" s="141"/>
      <c r="T33" s="141">
        <v>170</v>
      </c>
      <c r="U33" s="141"/>
      <c r="V33" s="141"/>
      <c r="W33" s="141">
        <v>200</v>
      </c>
      <c r="X33" s="109">
        <f aca="true" t="shared" si="1" ref="X33:X42">IF(SUM(D33:W33)=0," ",AVERAGE(D33:W33))</f>
        <v>190.83200000000002</v>
      </c>
    </row>
    <row r="34" spans="2:24" s="32" customFormat="1" ht="24.75" customHeight="1">
      <c r="B34" s="146" t="s">
        <v>159</v>
      </c>
      <c r="C34" s="146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09">
        <f t="shared" si="1"/>
        <v>0</v>
      </c>
    </row>
    <row r="35" spans="2:24" s="32" customFormat="1" ht="24.75" customHeight="1">
      <c r="B35" s="146" t="s">
        <v>160</v>
      </c>
      <c r="C35" s="146"/>
      <c r="D35" s="141"/>
      <c r="E35" s="141"/>
      <c r="F35" s="141">
        <v>88</v>
      </c>
      <c r="G35" s="141"/>
      <c r="H35" s="141">
        <v>82.5</v>
      </c>
      <c r="I35" s="141"/>
      <c r="J35" s="141"/>
      <c r="K35" s="141">
        <v>160</v>
      </c>
      <c r="L35" s="141">
        <v>60</v>
      </c>
      <c r="M35" s="141"/>
      <c r="N35" s="141"/>
      <c r="O35" s="141"/>
      <c r="P35" s="141"/>
      <c r="Q35" s="141"/>
      <c r="R35" s="141"/>
      <c r="S35" s="141">
        <v>86.67</v>
      </c>
      <c r="T35" s="141">
        <v>60</v>
      </c>
      <c r="U35" s="141"/>
      <c r="V35" s="141"/>
      <c r="W35" s="141">
        <v>104</v>
      </c>
      <c r="X35" s="109">
        <f t="shared" si="1"/>
        <v>91.5957142857143</v>
      </c>
    </row>
    <row r="36" spans="2:24" s="32" customFormat="1" ht="24.75" customHeight="1">
      <c r="B36" s="146" t="s">
        <v>161</v>
      </c>
      <c r="C36" s="146"/>
      <c r="D36" s="141"/>
      <c r="E36" s="141"/>
      <c r="F36" s="141">
        <v>108</v>
      </c>
      <c r="G36" s="141"/>
      <c r="H36" s="141">
        <v>103</v>
      </c>
      <c r="I36" s="141"/>
      <c r="J36" s="141">
        <v>125</v>
      </c>
      <c r="K36" s="141">
        <v>115</v>
      </c>
      <c r="L36" s="141">
        <v>100</v>
      </c>
      <c r="M36" s="141"/>
      <c r="N36" s="141"/>
      <c r="O36" s="141"/>
      <c r="P36" s="141"/>
      <c r="Q36" s="141"/>
      <c r="R36" s="141"/>
      <c r="S36" s="141">
        <v>122.75</v>
      </c>
      <c r="T36" s="141">
        <v>140</v>
      </c>
      <c r="U36" s="141"/>
      <c r="V36" s="141"/>
      <c r="W36" s="141">
        <v>150</v>
      </c>
      <c r="X36" s="109">
        <f t="shared" si="1"/>
        <v>120.46875</v>
      </c>
    </row>
    <row r="37" spans="2:24" s="32" customFormat="1" ht="24.75" customHeight="1">
      <c r="B37" s="146" t="s">
        <v>162</v>
      </c>
      <c r="C37" s="146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09">
        <f t="shared" si="1"/>
        <v>0</v>
      </c>
    </row>
    <row r="38" spans="2:24" s="32" customFormat="1" ht="12.75" customHeight="1" hidden="1">
      <c r="B38" s="146" t="s">
        <v>163</v>
      </c>
      <c r="C38" s="146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09">
        <f t="shared" si="1"/>
        <v>0</v>
      </c>
    </row>
    <row r="39" spans="2:24" s="32" customFormat="1" ht="24.75" customHeight="1">
      <c r="B39" s="146" t="s">
        <v>164</v>
      </c>
      <c r="C39" s="146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09">
        <f t="shared" si="1"/>
        <v>0</v>
      </c>
    </row>
    <row r="40" spans="2:24" s="32" customFormat="1" ht="24.75" customHeight="1">
      <c r="B40" s="146" t="s">
        <v>165</v>
      </c>
      <c r="C40" s="146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09">
        <f t="shared" si="1"/>
        <v>0</v>
      </c>
    </row>
    <row r="41" spans="2:24" s="32" customFormat="1" ht="24.75" customHeight="1">
      <c r="B41" s="146" t="s">
        <v>166</v>
      </c>
      <c r="C41" s="146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34"/>
      <c r="T41" s="141"/>
      <c r="U41" s="141"/>
      <c r="V41" s="141"/>
      <c r="W41" s="141">
        <v>100</v>
      </c>
      <c r="X41" s="109">
        <f t="shared" si="1"/>
        <v>100</v>
      </c>
    </row>
    <row r="42" spans="2:24" s="147" customFormat="1" ht="24.75" customHeight="1">
      <c r="B42" s="148" t="s">
        <v>167</v>
      </c>
      <c r="C42" s="148"/>
      <c r="D42" s="149"/>
      <c r="E42" s="149"/>
      <c r="F42" s="149"/>
      <c r="G42" s="150"/>
      <c r="H42" s="149">
        <v>100</v>
      </c>
      <c r="I42" s="149"/>
      <c r="J42" s="149">
        <v>88</v>
      </c>
      <c r="K42" s="149">
        <v>50</v>
      </c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>
        <f t="shared" si="1"/>
        <v>79.33333333333333</v>
      </c>
    </row>
    <row r="43" ht="15.75">
      <c r="B43" s="111" t="s">
        <v>53</v>
      </c>
    </row>
  </sheetData>
  <sheetProtection selectLockedCells="1" selectUnlockedCells="1"/>
  <mergeCells count="65"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B1:AF27"/>
  <sheetViews>
    <sheetView workbookViewId="0" topLeftCell="B5">
      <pane xSplit="2" ySplit="6" topLeftCell="G21" activePane="bottomRight" state="frozen"/>
      <selection pane="topLeft" activeCell="B5" sqref="B5"/>
      <selection pane="topRight" activeCell="G5" sqref="G5"/>
      <selection pane="bottomLeft" activeCell="B21" sqref="B21"/>
      <selection pane="bottomRight" activeCell="L24" sqref="L24"/>
    </sheetView>
  </sheetViews>
  <sheetFormatPr defaultColWidth="10.28125" defaultRowHeight="12.75"/>
  <cols>
    <col min="1" max="1" width="2.7109375" style="89" customWidth="1"/>
    <col min="2" max="2" width="13.421875" style="89" customWidth="1"/>
    <col min="3" max="3" width="11.28125" style="89" customWidth="1"/>
    <col min="4" max="23" width="9.7109375" style="32" customWidth="1"/>
    <col min="24" max="24" width="13.7109375" style="128" customWidth="1"/>
    <col min="25" max="25" width="9.00390625" style="89" hidden="1" customWidth="1"/>
    <col min="26" max="26" width="11.28125" style="89" customWidth="1"/>
    <col min="27" max="16384" width="11.421875" style="89" customWidth="1"/>
  </cols>
  <sheetData>
    <row r="1" spans="2:31" s="90" customFormat="1" ht="15.75">
      <c r="B1" s="90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93"/>
      <c r="X1" s="93"/>
      <c r="Y1" s="36"/>
      <c r="Z1" s="36"/>
      <c r="AA1" s="36"/>
      <c r="AB1" s="36"/>
      <c r="AC1" s="36"/>
      <c r="AD1" s="36"/>
      <c r="AE1" s="36"/>
    </row>
    <row r="2" spans="2:31" s="90" customFormat="1" ht="15.75">
      <c r="B2" s="90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93"/>
      <c r="X2" s="93"/>
      <c r="Y2" s="36"/>
      <c r="Z2" s="36"/>
      <c r="AA2" s="36"/>
      <c r="AB2" s="36"/>
      <c r="AC2" s="36"/>
      <c r="AD2" s="36"/>
      <c r="AE2" s="36"/>
    </row>
    <row r="3" spans="2:31" s="90" customFormat="1" ht="15.75">
      <c r="B3" s="90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93"/>
      <c r="X3" s="93"/>
      <c r="Y3" s="36"/>
      <c r="Z3" s="36"/>
      <c r="AA3" s="36"/>
      <c r="AB3" s="36"/>
      <c r="AC3" s="36"/>
      <c r="AD3" s="36"/>
      <c r="AE3" s="36"/>
    </row>
    <row r="4" spans="4:31" s="90" customFormat="1" ht="9.75" customHeight="1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93"/>
      <c r="X4" s="93"/>
      <c r="Y4" s="36"/>
      <c r="Z4" s="36"/>
      <c r="AA4" s="36"/>
      <c r="AB4" s="36"/>
      <c r="AC4" s="36"/>
      <c r="AD4" s="36"/>
      <c r="AE4" s="36"/>
    </row>
    <row r="5" spans="2:31" s="91" customFormat="1" ht="26.25" customHeight="1">
      <c r="B5" s="92" t="s">
        <v>3</v>
      </c>
      <c r="C5" s="92"/>
      <c r="D5" s="39"/>
      <c r="E5" s="39"/>
      <c r="F5" s="39"/>
      <c r="G5" s="39"/>
      <c r="H5" s="40"/>
      <c r="I5" s="40"/>
      <c r="J5" s="40"/>
      <c r="K5" s="40"/>
      <c r="L5" s="40"/>
      <c r="M5" s="40"/>
      <c r="N5" s="39">
        <f>SEMENTES!O5</f>
        <v>0</v>
      </c>
      <c r="O5" s="39"/>
      <c r="P5" s="39"/>
      <c r="Q5" s="39"/>
      <c r="R5" s="39"/>
      <c r="S5" s="39"/>
      <c r="T5" s="39"/>
      <c r="U5" s="40"/>
      <c r="V5" s="40"/>
      <c r="W5" s="93"/>
      <c r="X5" s="93"/>
      <c r="Y5" s="40"/>
      <c r="Z5" s="40"/>
      <c r="AA5" s="40"/>
      <c r="AB5" s="40"/>
      <c r="AC5" s="40"/>
      <c r="AD5" s="40"/>
      <c r="AE5" s="40"/>
    </row>
    <row r="6" spans="2:31" s="91" customFormat="1" ht="9.75" customHeight="1">
      <c r="B6" s="92"/>
      <c r="C6" s="92"/>
      <c r="D6" s="39"/>
      <c r="E6" s="39"/>
      <c r="F6" s="39"/>
      <c r="G6" s="39"/>
      <c r="H6" s="40"/>
      <c r="I6" s="40"/>
      <c r="J6" s="40"/>
      <c r="K6" s="40"/>
      <c r="L6" s="40"/>
      <c r="M6" s="40"/>
      <c r="N6" s="39"/>
      <c r="O6" s="39"/>
      <c r="P6" s="39"/>
      <c r="Q6" s="39"/>
      <c r="R6" s="39"/>
      <c r="S6" s="39"/>
      <c r="T6" s="39"/>
      <c r="U6" s="40"/>
      <c r="V6" s="40"/>
      <c r="W6" s="93"/>
      <c r="X6" s="93"/>
      <c r="Y6" s="40"/>
      <c r="Z6" s="40"/>
      <c r="AA6" s="40"/>
      <c r="AB6" s="40"/>
      <c r="AC6" s="40"/>
      <c r="AD6" s="40"/>
      <c r="AE6" s="40"/>
    </row>
    <row r="7" spans="2:31" ht="20.25">
      <c r="B7" s="138" t="s">
        <v>168</v>
      </c>
      <c r="W7" s="93"/>
      <c r="X7" s="93"/>
      <c r="Y7" s="32"/>
      <c r="Z7" s="32"/>
      <c r="AA7" s="32"/>
      <c r="AB7" s="32"/>
      <c r="AC7" s="32"/>
      <c r="AD7" s="32"/>
      <c r="AE7" s="32"/>
    </row>
    <row r="8" spans="2:31" ht="9.75" customHeight="1">
      <c r="B8" s="138"/>
      <c r="W8" s="93"/>
      <c r="X8" s="93"/>
      <c r="Y8" s="32"/>
      <c r="Z8" s="32"/>
      <c r="AA8" s="32"/>
      <c r="AB8" s="32"/>
      <c r="AC8" s="32"/>
      <c r="AD8" s="32"/>
      <c r="AE8" s="32"/>
    </row>
    <row r="9" spans="2:32" s="95" customFormat="1" ht="31.5" customHeight="1">
      <c r="B9" s="151" t="s">
        <v>169</v>
      </c>
      <c r="C9" s="151" t="s">
        <v>170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4" t="s">
        <v>13</v>
      </c>
      <c r="K9" s="14" t="s">
        <v>14</v>
      </c>
      <c r="L9" s="15" t="s">
        <v>15</v>
      </c>
      <c r="M9" s="14" t="s">
        <v>16</v>
      </c>
      <c r="N9" s="14" t="s">
        <v>17</v>
      </c>
      <c r="O9" s="13" t="s">
        <v>18</v>
      </c>
      <c r="P9" s="13" t="s">
        <v>19</v>
      </c>
      <c r="Q9" s="13" t="s">
        <v>20</v>
      </c>
      <c r="R9" s="13" t="s">
        <v>21</v>
      </c>
      <c r="S9" s="14" t="s">
        <v>22</v>
      </c>
      <c r="T9" s="13" t="s">
        <v>23</v>
      </c>
      <c r="U9" s="13" t="s">
        <v>24</v>
      </c>
      <c r="V9" s="13" t="s">
        <v>25</v>
      </c>
      <c r="W9" s="13" t="s">
        <v>26</v>
      </c>
      <c r="X9" s="16" t="s">
        <v>27</v>
      </c>
      <c r="Y9" s="103"/>
      <c r="Z9" s="103"/>
      <c r="AA9" s="103"/>
      <c r="AB9" s="103"/>
      <c r="AC9" s="103"/>
      <c r="AD9" s="103"/>
      <c r="AE9" s="103"/>
      <c r="AF9" s="103"/>
    </row>
    <row r="10" spans="2:32" s="95" customFormat="1" ht="48" customHeight="1">
      <c r="B10" s="151"/>
      <c r="C10" s="151"/>
      <c r="D10" s="13"/>
      <c r="E10" s="13"/>
      <c r="F10" s="13"/>
      <c r="G10" s="13"/>
      <c r="H10" s="13"/>
      <c r="I10" s="13"/>
      <c r="J10" s="14"/>
      <c r="K10" s="14"/>
      <c r="L10" s="15"/>
      <c r="M10" s="14"/>
      <c r="N10" s="14"/>
      <c r="O10" s="13"/>
      <c r="P10" s="13"/>
      <c r="Q10" s="13"/>
      <c r="R10" s="13"/>
      <c r="S10" s="14"/>
      <c r="T10" s="13"/>
      <c r="U10" s="13"/>
      <c r="V10" s="13"/>
      <c r="W10" s="13"/>
      <c r="X10" s="16"/>
      <c r="Y10" s="103"/>
      <c r="Z10" s="103"/>
      <c r="AA10" s="103"/>
      <c r="AB10" s="103"/>
      <c r="AC10" s="103"/>
      <c r="AD10" s="103"/>
      <c r="AE10" s="103"/>
      <c r="AF10" s="103"/>
    </row>
    <row r="11" spans="2:26" ht="24.75" customHeight="1">
      <c r="B11" s="152" t="s">
        <v>171</v>
      </c>
      <c r="C11" s="140" t="s">
        <v>172</v>
      </c>
      <c r="D11" s="141"/>
      <c r="E11" s="141"/>
      <c r="F11" s="141">
        <v>95</v>
      </c>
      <c r="G11" s="141"/>
      <c r="H11" s="141">
        <v>60</v>
      </c>
      <c r="I11" s="141"/>
      <c r="J11" s="141">
        <v>138</v>
      </c>
      <c r="K11" s="141"/>
      <c r="L11" s="141"/>
      <c r="M11" s="141"/>
      <c r="N11" s="141"/>
      <c r="O11" s="141"/>
      <c r="P11" s="141"/>
      <c r="Q11" s="141"/>
      <c r="R11" s="141"/>
      <c r="S11" s="141">
        <v>118.33</v>
      </c>
      <c r="T11" s="141">
        <v>130</v>
      </c>
      <c r="U11" s="141">
        <v>150</v>
      </c>
      <c r="V11" s="153"/>
      <c r="W11" s="141">
        <v>150</v>
      </c>
      <c r="X11" s="154">
        <f aca="true" t="shared" si="0" ref="X11:X26">IF(SUM(D11:W11)=0," ",AVERAGE(D11:W11))</f>
        <v>120.18999999999998</v>
      </c>
      <c r="Y11" s="155"/>
      <c r="Z11" s="143"/>
    </row>
    <row r="12" spans="2:24" ht="24.75" customHeight="1">
      <c r="B12" s="152"/>
      <c r="C12" s="140" t="s">
        <v>173</v>
      </c>
      <c r="D12" s="141"/>
      <c r="E12" s="141"/>
      <c r="F12" s="141">
        <v>155</v>
      </c>
      <c r="G12" s="141"/>
      <c r="H12" s="141">
        <v>70</v>
      </c>
      <c r="I12" s="141"/>
      <c r="J12" s="141">
        <v>212</v>
      </c>
      <c r="K12" s="141"/>
      <c r="L12" s="141">
        <v>100</v>
      </c>
      <c r="M12" s="141"/>
      <c r="N12" s="141"/>
      <c r="O12" s="141"/>
      <c r="P12" s="141"/>
      <c r="Q12" s="141"/>
      <c r="R12" s="141"/>
      <c r="S12" s="141">
        <v>138.33</v>
      </c>
      <c r="T12" s="141">
        <v>160</v>
      </c>
      <c r="U12" s="141">
        <v>180</v>
      </c>
      <c r="V12" s="153"/>
      <c r="W12" s="141">
        <v>162</v>
      </c>
      <c r="X12" s="154">
        <f t="shared" si="0"/>
        <v>147.16625</v>
      </c>
    </row>
    <row r="13" spans="2:24" ht="24.75" customHeight="1">
      <c r="B13" s="106" t="s">
        <v>74</v>
      </c>
      <c r="C13" s="140" t="s">
        <v>174</v>
      </c>
      <c r="D13" s="141"/>
      <c r="E13" s="141"/>
      <c r="F13" s="141">
        <v>67</v>
      </c>
      <c r="G13" s="141"/>
      <c r="H13" s="141">
        <v>47</v>
      </c>
      <c r="I13" s="141"/>
      <c r="J13" s="141">
        <v>54</v>
      </c>
      <c r="K13" s="141">
        <v>60</v>
      </c>
      <c r="L13" s="141">
        <v>62.5</v>
      </c>
      <c r="M13" s="141"/>
      <c r="N13" s="141"/>
      <c r="O13" s="141"/>
      <c r="P13" s="141"/>
      <c r="Q13" s="141"/>
      <c r="R13" s="141"/>
      <c r="S13" s="141">
        <v>68.33</v>
      </c>
      <c r="T13" s="141">
        <v>55</v>
      </c>
      <c r="U13" s="141">
        <v>40</v>
      </c>
      <c r="V13" s="153"/>
      <c r="W13" s="141">
        <v>51.8</v>
      </c>
      <c r="X13" s="154">
        <f t="shared" si="0"/>
        <v>56.18111111111111</v>
      </c>
    </row>
    <row r="14" spans="2:24" ht="24.75" customHeight="1">
      <c r="B14" s="106"/>
      <c r="C14" s="140" t="s">
        <v>175</v>
      </c>
      <c r="D14" s="141"/>
      <c r="E14" s="141"/>
      <c r="F14" s="141">
        <v>110</v>
      </c>
      <c r="G14" s="141"/>
      <c r="H14" s="141">
        <v>62</v>
      </c>
      <c r="I14" s="141"/>
      <c r="J14" s="141">
        <v>79</v>
      </c>
      <c r="K14" s="141">
        <v>85</v>
      </c>
      <c r="L14" s="141">
        <v>72.5</v>
      </c>
      <c r="M14" s="141"/>
      <c r="N14" s="141"/>
      <c r="O14" s="141">
        <v>70</v>
      </c>
      <c r="P14" s="141"/>
      <c r="Q14" s="141"/>
      <c r="R14" s="141"/>
      <c r="S14" s="141">
        <v>89.4</v>
      </c>
      <c r="T14" s="141">
        <v>78.25</v>
      </c>
      <c r="U14" s="141">
        <v>105</v>
      </c>
      <c r="V14" s="153">
        <v>72.5</v>
      </c>
      <c r="W14" s="141">
        <v>76.3</v>
      </c>
      <c r="X14" s="154">
        <f t="shared" si="0"/>
        <v>81.81363636363636</v>
      </c>
    </row>
    <row r="15" spans="2:24" ht="24.75" customHeight="1">
      <c r="B15" s="106"/>
      <c r="C15" s="140" t="s">
        <v>176</v>
      </c>
      <c r="D15" s="141"/>
      <c r="E15" s="141">
        <v>85</v>
      </c>
      <c r="F15" s="141">
        <v>115</v>
      </c>
      <c r="G15" s="141"/>
      <c r="H15" s="141">
        <v>80</v>
      </c>
      <c r="I15" s="141"/>
      <c r="J15" s="141">
        <v>117</v>
      </c>
      <c r="K15" s="141">
        <v>95</v>
      </c>
      <c r="L15" s="141">
        <v>105</v>
      </c>
      <c r="M15" s="141"/>
      <c r="N15" s="141"/>
      <c r="O15" s="141">
        <v>85</v>
      </c>
      <c r="P15" s="141"/>
      <c r="Q15" s="141"/>
      <c r="R15" s="141"/>
      <c r="S15" s="141">
        <v>118</v>
      </c>
      <c r="T15" s="141">
        <v>96.25</v>
      </c>
      <c r="U15" s="141">
        <v>125</v>
      </c>
      <c r="V15" s="153">
        <v>72.5</v>
      </c>
      <c r="W15" s="141">
        <v>118</v>
      </c>
      <c r="X15" s="154">
        <f t="shared" si="0"/>
        <v>100.97916666666667</v>
      </c>
    </row>
    <row r="16" spans="2:24" ht="24.75" customHeight="1">
      <c r="B16" s="106"/>
      <c r="C16" s="140" t="s">
        <v>177</v>
      </c>
      <c r="D16" s="141"/>
      <c r="E16" s="141">
        <v>93</v>
      </c>
      <c r="F16" s="141">
        <v>125</v>
      </c>
      <c r="G16" s="141"/>
      <c r="H16" s="141">
        <v>104</v>
      </c>
      <c r="I16" s="141"/>
      <c r="J16" s="141">
        <v>137</v>
      </c>
      <c r="K16" s="141">
        <v>110</v>
      </c>
      <c r="L16" s="141">
        <v>122.5</v>
      </c>
      <c r="M16" s="141"/>
      <c r="N16" s="141"/>
      <c r="O16" s="141"/>
      <c r="P16" s="141"/>
      <c r="Q16" s="141"/>
      <c r="R16" s="141"/>
      <c r="S16" s="141">
        <v>125</v>
      </c>
      <c r="T16" s="141">
        <v>125</v>
      </c>
      <c r="U16" s="141">
        <v>130</v>
      </c>
      <c r="V16" s="153"/>
      <c r="W16" s="141">
        <v>130</v>
      </c>
      <c r="X16" s="154">
        <f t="shared" si="0"/>
        <v>120.15</v>
      </c>
    </row>
    <row r="17" spans="2:24" ht="24.75" customHeight="1">
      <c r="B17" s="106" t="s">
        <v>77</v>
      </c>
      <c r="C17" s="140" t="s">
        <v>178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53"/>
      <c r="W17" s="141">
        <v>150</v>
      </c>
      <c r="X17" s="154">
        <f t="shared" si="0"/>
        <v>150</v>
      </c>
    </row>
    <row r="18" spans="2:24" ht="24.75" customHeight="1">
      <c r="B18" s="106"/>
      <c r="C18" s="140" t="s">
        <v>176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53"/>
      <c r="W18" s="141">
        <v>250</v>
      </c>
      <c r="X18" s="154">
        <f t="shared" si="0"/>
        <v>250</v>
      </c>
    </row>
    <row r="19" spans="2:24" ht="24.75" customHeight="1">
      <c r="B19" s="106"/>
      <c r="C19" s="140" t="s">
        <v>177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53"/>
      <c r="W19" s="141">
        <v>300</v>
      </c>
      <c r="X19" s="154">
        <f t="shared" si="0"/>
        <v>300</v>
      </c>
    </row>
    <row r="20" spans="2:24" ht="24.75" customHeight="1">
      <c r="B20" s="107" t="s">
        <v>71</v>
      </c>
      <c r="C20" s="140" t="s">
        <v>174</v>
      </c>
      <c r="D20" s="141">
        <v>80</v>
      </c>
      <c r="E20" s="141"/>
      <c r="F20" s="141">
        <v>62</v>
      </c>
      <c r="G20" s="141">
        <v>48.25</v>
      </c>
      <c r="H20" s="141"/>
      <c r="I20" s="141"/>
      <c r="J20" s="141"/>
      <c r="K20" s="141">
        <v>42</v>
      </c>
      <c r="L20" s="141"/>
      <c r="M20" s="141"/>
      <c r="N20" s="141"/>
      <c r="O20" s="141"/>
      <c r="P20" s="141"/>
      <c r="Q20" s="141"/>
      <c r="R20" s="141"/>
      <c r="S20" s="141">
        <v>47.5</v>
      </c>
      <c r="T20" s="141">
        <v>30</v>
      </c>
      <c r="U20" s="141">
        <v>40</v>
      </c>
      <c r="V20" s="153"/>
      <c r="W20" s="141">
        <v>40</v>
      </c>
      <c r="X20" s="154">
        <f t="shared" si="0"/>
        <v>48.71875</v>
      </c>
    </row>
    <row r="21" spans="2:24" ht="24.75" customHeight="1">
      <c r="B21" s="107"/>
      <c r="C21" s="140" t="s">
        <v>175</v>
      </c>
      <c r="D21" s="141">
        <v>85</v>
      </c>
      <c r="E21" s="141"/>
      <c r="F21" s="141">
        <v>70</v>
      </c>
      <c r="G21" s="141">
        <v>76.25</v>
      </c>
      <c r="H21" s="141">
        <v>64</v>
      </c>
      <c r="I21" s="141"/>
      <c r="J21" s="141">
        <v>84</v>
      </c>
      <c r="K21" s="141">
        <v>75</v>
      </c>
      <c r="L21" s="141"/>
      <c r="M21" s="141"/>
      <c r="N21" s="141"/>
      <c r="O21" s="141"/>
      <c r="P21" s="141"/>
      <c r="Q21" s="141"/>
      <c r="R21" s="141">
        <v>80.67</v>
      </c>
      <c r="S21" s="141">
        <v>80</v>
      </c>
      <c r="T21" s="141">
        <v>51.66</v>
      </c>
      <c r="U21" s="141">
        <v>75</v>
      </c>
      <c r="V21" s="153"/>
      <c r="W21" s="141">
        <v>80</v>
      </c>
      <c r="X21" s="154">
        <f t="shared" si="0"/>
        <v>74.68909090909091</v>
      </c>
    </row>
    <row r="22" spans="2:24" ht="24.75" customHeight="1">
      <c r="B22" s="107"/>
      <c r="C22" s="140" t="s">
        <v>176</v>
      </c>
      <c r="D22" s="141">
        <v>80</v>
      </c>
      <c r="E22" s="141"/>
      <c r="F22" s="141">
        <v>85</v>
      </c>
      <c r="G22" s="141">
        <v>97.75</v>
      </c>
      <c r="H22" s="141">
        <v>74</v>
      </c>
      <c r="I22" s="141"/>
      <c r="J22" s="141">
        <v>97</v>
      </c>
      <c r="K22" s="141">
        <v>95</v>
      </c>
      <c r="L22" s="141">
        <v>60</v>
      </c>
      <c r="M22" s="141"/>
      <c r="N22" s="141"/>
      <c r="O22" s="141">
        <v>70</v>
      </c>
      <c r="P22" s="141"/>
      <c r="Q22" s="141"/>
      <c r="R22" s="141">
        <v>84.33</v>
      </c>
      <c r="S22" s="141">
        <v>90.33</v>
      </c>
      <c r="T22" s="141">
        <v>72</v>
      </c>
      <c r="U22" s="141">
        <v>105</v>
      </c>
      <c r="V22" s="153"/>
      <c r="W22" s="141">
        <v>98</v>
      </c>
      <c r="X22" s="154">
        <f t="shared" si="0"/>
        <v>85.2623076923077</v>
      </c>
    </row>
    <row r="23" spans="2:24" ht="24.75" customHeight="1">
      <c r="B23" s="107"/>
      <c r="C23" s="140" t="s">
        <v>177</v>
      </c>
      <c r="D23" s="141">
        <v>95</v>
      </c>
      <c r="E23" s="141"/>
      <c r="F23" s="141">
        <v>120</v>
      </c>
      <c r="G23" s="141">
        <v>117.5</v>
      </c>
      <c r="H23" s="141">
        <v>93</v>
      </c>
      <c r="I23" s="141"/>
      <c r="J23" s="141">
        <v>114</v>
      </c>
      <c r="K23" s="141">
        <v>150</v>
      </c>
      <c r="L23" s="141">
        <v>62.5</v>
      </c>
      <c r="M23" s="141"/>
      <c r="N23" s="141"/>
      <c r="O23" s="141">
        <v>85</v>
      </c>
      <c r="P23" s="141"/>
      <c r="Q23" s="141"/>
      <c r="R23" s="141">
        <v>85</v>
      </c>
      <c r="S23" s="141">
        <v>97.5</v>
      </c>
      <c r="T23" s="141">
        <v>100.5</v>
      </c>
      <c r="U23" s="141">
        <v>110</v>
      </c>
      <c r="V23" s="153"/>
      <c r="W23" s="141">
        <v>120</v>
      </c>
      <c r="X23" s="154">
        <f t="shared" si="0"/>
        <v>103.84615384615384</v>
      </c>
    </row>
    <row r="24" spans="2:24" ht="24.75" customHeight="1">
      <c r="B24" s="156" t="s">
        <v>179</v>
      </c>
      <c r="C24" s="156" t="s">
        <v>180</v>
      </c>
      <c r="D24" s="141"/>
      <c r="E24" s="141"/>
      <c r="F24" s="141">
        <v>95</v>
      </c>
      <c r="G24" s="141"/>
      <c r="H24" s="141"/>
      <c r="I24" s="141"/>
      <c r="J24" s="141">
        <v>120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>
        <v>115</v>
      </c>
      <c r="V24" s="153"/>
      <c r="W24" s="141">
        <v>90</v>
      </c>
      <c r="X24" s="154">
        <f t="shared" si="0"/>
        <v>105</v>
      </c>
    </row>
    <row r="25" spans="2:24" ht="24.75" customHeight="1">
      <c r="B25" s="156" t="s">
        <v>181</v>
      </c>
      <c r="C25" s="156" t="s">
        <v>180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>
        <v>115</v>
      </c>
      <c r="V25" s="153"/>
      <c r="W25" s="141"/>
      <c r="X25" s="154">
        <f t="shared" si="0"/>
        <v>115</v>
      </c>
    </row>
    <row r="26" spans="2:24" ht="24.75" customHeight="1">
      <c r="B26" s="156" t="s">
        <v>85</v>
      </c>
      <c r="C26" s="156" t="s">
        <v>180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>
        <v>145</v>
      </c>
      <c r="V26" s="153"/>
      <c r="W26" s="141"/>
      <c r="X26" s="154">
        <f t="shared" si="0"/>
        <v>145</v>
      </c>
    </row>
    <row r="27" spans="2:24" s="157" customFormat="1" ht="15.75">
      <c r="B27" s="157" t="s">
        <v>53</v>
      </c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28"/>
    </row>
  </sheetData>
  <sheetProtection selectLockedCells="1" selectUnlockedCells="1"/>
  <mergeCells count="27"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B13:B16"/>
    <mergeCell ref="B17:B19"/>
    <mergeCell ref="B20:B2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AG31"/>
  <sheetViews>
    <sheetView workbookViewId="0" topLeftCell="B5">
      <pane xSplit="3" ySplit="6" topLeftCell="E11" activePane="bottomRight" state="frozen"/>
      <selection pane="topLeft" activeCell="B5" sqref="B5"/>
      <selection pane="topRight" activeCell="E5" sqref="E5"/>
      <selection pane="bottomLeft" activeCell="B11" sqref="B11"/>
      <selection pane="bottomRight" activeCell="E11" sqref="E11"/>
    </sheetView>
  </sheetViews>
  <sheetFormatPr defaultColWidth="10.28125" defaultRowHeight="12.75"/>
  <cols>
    <col min="1" max="1" width="2.7109375" style="127" customWidth="1"/>
    <col min="2" max="2" width="10.140625" style="127" customWidth="1"/>
    <col min="3" max="3" width="7.00390625" style="127" customWidth="1"/>
    <col min="4" max="4" width="12.140625" style="127" customWidth="1"/>
    <col min="5" max="24" width="10.7109375" style="159" customWidth="1"/>
    <col min="25" max="25" width="13.7109375" style="128" customWidth="1"/>
    <col min="26" max="26" width="11.140625" style="127" customWidth="1"/>
    <col min="27" max="27" width="11.421875" style="127" customWidth="1"/>
    <col min="28" max="28" width="9.00390625" style="127" hidden="1" customWidth="1"/>
    <col min="29" max="33" width="11.421875" style="127" customWidth="1"/>
    <col min="34" max="36" width="9.00390625" style="127" hidden="1" customWidth="1"/>
    <col min="37" max="16384" width="11.421875" style="127" customWidth="1"/>
  </cols>
  <sheetData>
    <row r="1" spans="2:32" s="90" customFormat="1" ht="15.75">
      <c r="B1" s="90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93"/>
      <c r="Y1" s="93"/>
      <c r="Z1" s="36"/>
      <c r="AA1" s="36"/>
      <c r="AB1" s="36"/>
      <c r="AC1" s="36"/>
      <c r="AD1" s="36"/>
      <c r="AE1" s="36"/>
      <c r="AF1" s="36"/>
    </row>
    <row r="2" spans="2:32" s="90" customFormat="1" ht="15.75">
      <c r="B2" s="90" t="s">
        <v>1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93"/>
      <c r="Y2" s="93"/>
      <c r="Z2" s="36"/>
      <c r="AA2" s="36"/>
      <c r="AB2" s="36"/>
      <c r="AC2" s="36"/>
      <c r="AD2" s="36"/>
      <c r="AE2" s="36"/>
      <c r="AF2" s="36"/>
    </row>
    <row r="3" spans="2:32" s="90" customFormat="1" ht="15.75">
      <c r="B3" s="90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93"/>
      <c r="Y3" s="93"/>
      <c r="Z3" s="36"/>
      <c r="AA3" s="36"/>
      <c r="AB3" s="36"/>
      <c r="AC3" s="36"/>
      <c r="AD3" s="36"/>
      <c r="AE3" s="36"/>
      <c r="AF3" s="36"/>
    </row>
    <row r="4" spans="4:32" s="90" customFormat="1" ht="9.75" customHeight="1"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93"/>
      <c r="Y4" s="93"/>
      <c r="Z4" s="36"/>
      <c r="AA4" s="36"/>
      <c r="AB4" s="36"/>
      <c r="AC4" s="36"/>
      <c r="AD4" s="36"/>
      <c r="AE4" s="36"/>
      <c r="AF4" s="36"/>
    </row>
    <row r="5" spans="2:32" s="91" customFormat="1" ht="26.25" customHeight="1">
      <c r="B5" s="92" t="s">
        <v>3</v>
      </c>
      <c r="C5" s="92"/>
      <c r="D5" s="39"/>
      <c r="E5" s="39"/>
      <c r="F5" s="39"/>
      <c r="G5" s="39"/>
      <c r="H5" s="39"/>
      <c r="I5" s="40"/>
      <c r="J5" s="40"/>
      <c r="K5" s="40"/>
      <c r="L5" s="40"/>
      <c r="M5" s="40"/>
      <c r="N5" s="40"/>
      <c r="O5" s="39">
        <f>SEMENTES!O5</f>
        <v>0</v>
      </c>
      <c r="P5" s="39"/>
      <c r="Q5" s="39"/>
      <c r="R5" s="39"/>
      <c r="S5" s="39"/>
      <c r="T5" s="39"/>
      <c r="U5" s="39"/>
      <c r="V5" s="40"/>
      <c r="W5" s="40"/>
      <c r="X5" s="93"/>
      <c r="Y5" s="93"/>
      <c r="Z5" s="40"/>
      <c r="AA5" s="40"/>
      <c r="AB5" s="40"/>
      <c r="AC5" s="40"/>
      <c r="AD5" s="40"/>
      <c r="AE5" s="40"/>
      <c r="AF5" s="40"/>
    </row>
    <row r="6" spans="2:32" s="91" customFormat="1" ht="9.75" customHeight="1">
      <c r="B6" s="92"/>
      <c r="C6" s="92"/>
      <c r="D6" s="39"/>
      <c r="E6" s="39"/>
      <c r="F6" s="39"/>
      <c r="G6" s="39"/>
      <c r="H6" s="39"/>
      <c r="I6" s="40"/>
      <c r="J6" s="40"/>
      <c r="K6" s="40"/>
      <c r="L6" s="40"/>
      <c r="M6" s="40"/>
      <c r="N6" s="40"/>
      <c r="O6" s="39"/>
      <c r="P6" s="39"/>
      <c r="Q6" s="39"/>
      <c r="R6" s="39"/>
      <c r="S6" s="39"/>
      <c r="T6" s="39"/>
      <c r="U6" s="39"/>
      <c r="V6" s="40"/>
      <c r="W6" s="40"/>
      <c r="X6" s="93"/>
      <c r="Y6" s="93"/>
      <c r="Z6" s="40"/>
      <c r="AA6" s="40"/>
      <c r="AB6" s="40"/>
      <c r="AC6" s="40"/>
      <c r="AD6" s="40"/>
      <c r="AE6" s="40"/>
      <c r="AF6" s="40"/>
    </row>
    <row r="7" spans="2:32" s="89" customFormat="1" ht="20.25">
      <c r="B7" s="138" t="s">
        <v>182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93"/>
      <c r="Y7" s="93"/>
      <c r="Z7" s="32"/>
      <c r="AA7" s="32"/>
      <c r="AB7" s="32"/>
      <c r="AC7" s="32"/>
      <c r="AD7" s="32"/>
      <c r="AE7" s="32"/>
      <c r="AF7" s="32"/>
    </row>
    <row r="8" spans="2:32" s="89" customFormat="1" ht="9.75" customHeight="1">
      <c r="B8" s="138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93"/>
      <c r="Y8" s="93"/>
      <c r="Z8" s="32"/>
      <c r="AA8" s="32"/>
      <c r="AB8" s="32"/>
      <c r="AC8" s="32"/>
      <c r="AD8" s="32"/>
      <c r="AE8" s="32"/>
      <c r="AF8" s="32"/>
    </row>
    <row r="9" spans="2:33" s="95" customFormat="1" ht="31.5" customHeight="1">
      <c r="B9" s="160"/>
      <c r="C9" s="161"/>
      <c r="D9" s="97" t="s">
        <v>115</v>
      </c>
      <c r="E9" s="99" t="s">
        <v>7</v>
      </c>
      <c r="F9" s="99" t="s">
        <v>8</v>
      </c>
      <c r="G9" s="99" t="s">
        <v>9</v>
      </c>
      <c r="H9" s="99" t="s">
        <v>10</v>
      </c>
      <c r="I9" s="99" t="s">
        <v>11</v>
      </c>
      <c r="J9" s="99" t="s">
        <v>12</v>
      </c>
      <c r="K9" s="100" t="s">
        <v>13</v>
      </c>
      <c r="L9" s="100" t="s">
        <v>14</v>
      </c>
      <c r="M9" s="101" t="s">
        <v>15</v>
      </c>
      <c r="N9" s="100" t="s">
        <v>16</v>
      </c>
      <c r="O9" s="100" t="s">
        <v>17</v>
      </c>
      <c r="P9" s="99" t="s">
        <v>18</v>
      </c>
      <c r="Q9" s="99" t="s">
        <v>19</v>
      </c>
      <c r="R9" s="99" t="s">
        <v>20</v>
      </c>
      <c r="S9" s="99" t="s">
        <v>21</v>
      </c>
      <c r="T9" s="100" t="s">
        <v>22</v>
      </c>
      <c r="U9" s="99" t="s">
        <v>23</v>
      </c>
      <c r="V9" s="99" t="s">
        <v>24</v>
      </c>
      <c r="W9" s="99" t="s">
        <v>25</v>
      </c>
      <c r="X9" s="99" t="s">
        <v>26</v>
      </c>
      <c r="Y9" s="102" t="s">
        <v>27</v>
      </c>
      <c r="Z9" s="103"/>
      <c r="AA9" s="103"/>
      <c r="AB9" s="103"/>
      <c r="AC9" s="103"/>
      <c r="AD9" s="103"/>
      <c r="AE9" s="103"/>
      <c r="AF9" s="103"/>
      <c r="AG9" s="103"/>
    </row>
    <row r="10" spans="2:33" s="95" customFormat="1" ht="42.75" customHeight="1">
      <c r="B10" s="139" t="s">
        <v>183</v>
      </c>
      <c r="C10" s="162"/>
      <c r="D10" s="163"/>
      <c r="E10" s="99"/>
      <c r="F10" s="99"/>
      <c r="G10" s="99"/>
      <c r="H10" s="99"/>
      <c r="I10" s="99"/>
      <c r="J10" s="99"/>
      <c r="K10" s="100"/>
      <c r="L10" s="100"/>
      <c r="M10" s="101"/>
      <c r="N10" s="100"/>
      <c r="O10" s="100"/>
      <c r="P10" s="99"/>
      <c r="Q10" s="99"/>
      <c r="R10" s="99"/>
      <c r="S10" s="99"/>
      <c r="T10" s="100"/>
      <c r="U10" s="99"/>
      <c r="V10" s="99"/>
      <c r="W10" s="99"/>
      <c r="X10" s="99"/>
      <c r="Y10" s="102"/>
      <c r="Z10" s="103"/>
      <c r="AA10" s="103"/>
      <c r="AB10" s="103"/>
      <c r="AC10" s="103"/>
      <c r="AD10" s="103"/>
      <c r="AE10" s="103"/>
      <c r="AF10" s="103"/>
      <c r="AG10" s="103"/>
    </row>
    <row r="11" spans="2:25" ht="19.5" customHeight="1">
      <c r="B11" s="152" t="s">
        <v>184</v>
      </c>
      <c r="C11" s="152"/>
      <c r="D11" s="152"/>
      <c r="E11" s="141">
        <v>500</v>
      </c>
      <c r="F11" s="141"/>
      <c r="G11" s="141">
        <v>380</v>
      </c>
      <c r="H11" s="141"/>
      <c r="I11" s="141">
        <v>250</v>
      </c>
      <c r="J11" s="141">
        <v>364</v>
      </c>
      <c r="K11" s="141">
        <v>288</v>
      </c>
      <c r="L11" s="141">
        <v>410</v>
      </c>
      <c r="M11" s="141">
        <v>380</v>
      </c>
      <c r="N11" s="134"/>
      <c r="O11" s="141"/>
      <c r="P11" s="141">
        <v>200</v>
      </c>
      <c r="Q11" s="141"/>
      <c r="R11" s="141"/>
      <c r="S11" s="141"/>
      <c r="T11" s="141">
        <v>300</v>
      </c>
      <c r="U11" s="141">
        <v>360</v>
      </c>
      <c r="V11" s="141">
        <v>450</v>
      </c>
      <c r="W11" s="164"/>
      <c r="X11" s="141">
        <v>282</v>
      </c>
      <c r="Y11" s="154">
        <f aca="true" t="shared" si="0" ref="Y11:Y19">IF(SUM(E11:X11)=0," ",AVERAGE(E11:X11))</f>
        <v>347</v>
      </c>
    </row>
    <row r="12" spans="2:25" ht="19.5" customHeight="1">
      <c r="B12" s="152" t="s">
        <v>185</v>
      </c>
      <c r="C12" s="152"/>
      <c r="D12" s="152"/>
      <c r="E12" s="141"/>
      <c r="F12" s="141"/>
      <c r="G12" s="141"/>
      <c r="H12" s="141"/>
      <c r="I12" s="141">
        <v>338</v>
      </c>
      <c r="J12" s="141">
        <v>476</v>
      </c>
      <c r="K12" s="141">
        <v>640</v>
      </c>
      <c r="L12" s="141"/>
      <c r="M12" s="141">
        <v>455</v>
      </c>
      <c r="N12" s="141"/>
      <c r="O12" s="141"/>
      <c r="P12" s="141"/>
      <c r="Q12" s="141"/>
      <c r="R12" s="141"/>
      <c r="S12" s="141"/>
      <c r="T12" s="141">
        <v>475</v>
      </c>
      <c r="U12" s="141">
        <v>420</v>
      </c>
      <c r="V12" s="141">
        <v>480</v>
      </c>
      <c r="W12" s="164"/>
      <c r="X12" s="141">
        <v>410</v>
      </c>
      <c r="Y12" s="154">
        <f t="shared" si="0"/>
        <v>461.75</v>
      </c>
    </row>
    <row r="13" spans="2:25" ht="19.5" customHeight="1">
      <c r="B13" s="152" t="s">
        <v>186</v>
      </c>
      <c r="C13" s="152"/>
      <c r="D13" s="152"/>
      <c r="E13" s="141">
        <v>500</v>
      </c>
      <c r="F13" s="141">
        <v>250</v>
      </c>
      <c r="G13" s="141">
        <v>395</v>
      </c>
      <c r="H13" s="141">
        <v>427.5</v>
      </c>
      <c r="I13" s="141">
        <v>232</v>
      </c>
      <c r="J13" s="141">
        <v>284</v>
      </c>
      <c r="K13" s="141">
        <v>288</v>
      </c>
      <c r="L13" s="141">
        <v>410</v>
      </c>
      <c r="M13" s="141">
        <v>350</v>
      </c>
      <c r="N13" s="141"/>
      <c r="O13" s="141"/>
      <c r="P13" s="141">
        <v>195</v>
      </c>
      <c r="Q13" s="141">
        <v>446.67</v>
      </c>
      <c r="R13" s="141"/>
      <c r="S13" s="141">
        <v>380</v>
      </c>
      <c r="T13" s="141">
        <v>232.5</v>
      </c>
      <c r="U13" s="141">
        <v>230</v>
      </c>
      <c r="V13" s="141">
        <v>380</v>
      </c>
      <c r="W13" s="164">
        <v>480</v>
      </c>
      <c r="X13" s="141">
        <v>280</v>
      </c>
      <c r="Y13" s="154">
        <f t="shared" si="0"/>
        <v>338.8629411764706</v>
      </c>
    </row>
    <row r="14" spans="2:25" ht="19.5" customHeight="1">
      <c r="B14" s="152" t="s">
        <v>187</v>
      </c>
      <c r="C14" s="152"/>
      <c r="D14" s="152"/>
      <c r="E14" s="141">
        <v>500</v>
      </c>
      <c r="F14" s="141">
        <v>300</v>
      </c>
      <c r="G14" s="141"/>
      <c r="H14" s="141">
        <v>347.5</v>
      </c>
      <c r="I14" s="141"/>
      <c r="J14" s="141"/>
      <c r="K14" s="141"/>
      <c r="L14" s="141"/>
      <c r="M14" s="141">
        <v>325</v>
      </c>
      <c r="N14" s="141"/>
      <c r="O14" s="141"/>
      <c r="P14" s="141">
        <v>185</v>
      </c>
      <c r="Q14" s="141">
        <v>455</v>
      </c>
      <c r="R14" s="141"/>
      <c r="S14" s="141">
        <v>360</v>
      </c>
      <c r="T14" s="141"/>
      <c r="U14" s="141"/>
      <c r="V14" s="141">
        <v>360</v>
      </c>
      <c r="W14" s="164">
        <v>480</v>
      </c>
      <c r="X14" s="141"/>
      <c r="Y14" s="154">
        <f t="shared" si="0"/>
        <v>368.05555555555554</v>
      </c>
    </row>
    <row r="15" spans="2:25" ht="19.5" customHeight="1">
      <c r="B15" s="152" t="s">
        <v>188</v>
      </c>
      <c r="C15" s="152"/>
      <c r="D15" s="152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>
        <v>585</v>
      </c>
      <c r="W15" s="164"/>
      <c r="X15" s="141"/>
      <c r="Y15" s="154">
        <f t="shared" si="0"/>
        <v>585</v>
      </c>
    </row>
    <row r="16" spans="2:25" ht="19.5" customHeight="1">
      <c r="B16" s="165" t="s">
        <v>189</v>
      </c>
      <c r="C16" s="152"/>
      <c r="D16" s="166"/>
      <c r="E16" s="141"/>
      <c r="F16" s="141"/>
      <c r="G16" s="141">
        <v>595</v>
      </c>
      <c r="H16" s="141"/>
      <c r="I16" s="141"/>
      <c r="J16" s="141"/>
      <c r="K16" s="141">
        <v>1200</v>
      </c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>
        <v>850</v>
      </c>
      <c r="W16" s="164"/>
      <c r="X16" s="141">
        <v>1500</v>
      </c>
      <c r="Y16" s="154">
        <f t="shared" si="0"/>
        <v>1036.25</v>
      </c>
    </row>
    <row r="17" spans="2:25" ht="19.5" customHeight="1">
      <c r="B17" s="165" t="s">
        <v>190</v>
      </c>
      <c r="C17" s="152"/>
      <c r="D17" s="166"/>
      <c r="E17" s="141"/>
      <c r="F17" s="141"/>
      <c r="G17" s="141">
        <v>580</v>
      </c>
      <c r="H17" s="141"/>
      <c r="I17" s="141"/>
      <c r="J17" s="141"/>
      <c r="K17" s="141">
        <v>1200</v>
      </c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>
        <v>900</v>
      </c>
      <c r="W17" s="164"/>
      <c r="X17" s="141">
        <v>1200</v>
      </c>
      <c r="Y17" s="154">
        <f t="shared" si="0"/>
        <v>970</v>
      </c>
    </row>
    <row r="18" spans="2:25" ht="19.5" customHeight="1">
      <c r="B18" s="165" t="s">
        <v>191</v>
      </c>
      <c r="C18" s="152"/>
      <c r="D18" s="166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64"/>
      <c r="X18" s="141"/>
      <c r="Y18" s="154">
        <f t="shared" si="0"/>
        <v>0</v>
      </c>
    </row>
    <row r="19" spans="2:25" ht="19.5" customHeight="1">
      <c r="B19" s="165" t="s">
        <v>192</v>
      </c>
      <c r="C19" s="166"/>
      <c r="D19" s="166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64"/>
      <c r="X19" s="141"/>
      <c r="Y19" s="154">
        <f t="shared" si="0"/>
        <v>0</v>
      </c>
    </row>
    <row r="20" spans="2:26" ht="15.75">
      <c r="B20" s="111" t="s">
        <v>53</v>
      </c>
      <c r="C20" s="167"/>
      <c r="D20" s="167"/>
      <c r="Y20" s="144"/>
      <c r="Z20" s="167"/>
    </row>
    <row r="21" spans="2:26" ht="15.75">
      <c r="B21" s="162"/>
      <c r="C21" s="167"/>
      <c r="D21" s="167"/>
      <c r="Y21" s="144"/>
      <c r="Z21" s="167"/>
    </row>
    <row r="22" spans="2:25" s="167" customFormat="1" ht="26.25">
      <c r="B22" s="168" t="s">
        <v>193</v>
      </c>
      <c r="C22" s="128"/>
      <c r="D22" s="128"/>
      <c r="E22" s="93"/>
      <c r="F22" s="93"/>
      <c r="G22" s="93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44"/>
    </row>
    <row r="23" spans="2:33" s="95" customFormat="1" ht="31.5" customHeight="1">
      <c r="B23" s="160"/>
      <c r="C23" s="161"/>
      <c r="D23" s="97" t="s">
        <v>115</v>
      </c>
      <c r="E23" s="99" t="s">
        <v>7</v>
      </c>
      <c r="F23" s="99" t="s">
        <v>8</v>
      </c>
      <c r="G23" s="99" t="s">
        <v>9</v>
      </c>
      <c r="H23" s="99" t="s">
        <v>10</v>
      </c>
      <c r="I23" s="99" t="s">
        <v>11</v>
      </c>
      <c r="J23" s="99" t="s">
        <v>12</v>
      </c>
      <c r="K23" s="100" t="s">
        <v>13</v>
      </c>
      <c r="L23" s="100" t="s">
        <v>14</v>
      </c>
      <c r="M23" s="101" t="s">
        <v>15</v>
      </c>
      <c r="N23" s="100" t="s">
        <v>16</v>
      </c>
      <c r="O23" s="100" t="s">
        <v>17</v>
      </c>
      <c r="P23" s="99" t="s">
        <v>18</v>
      </c>
      <c r="Q23" s="99" t="s">
        <v>19</v>
      </c>
      <c r="R23" s="99" t="s">
        <v>20</v>
      </c>
      <c r="S23" s="99" t="s">
        <v>21</v>
      </c>
      <c r="T23" s="100" t="s">
        <v>22</v>
      </c>
      <c r="U23" s="99" t="s">
        <v>23</v>
      </c>
      <c r="V23" s="99" t="s">
        <v>24</v>
      </c>
      <c r="W23" s="99" t="s">
        <v>25</v>
      </c>
      <c r="X23" s="99" t="s">
        <v>26</v>
      </c>
      <c r="Y23" s="102" t="s">
        <v>27</v>
      </c>
      <c r="Z23" s="103"/>
      <c r="AA23" s="103"/>
      <c r="AB23" s="103"/>
      <c r="AC23" s="103"/>
      <c r="AD23" s="103"/>
      <c r="AE23" s="103"/>
      <c r="AF23" s="103"/>
      <c r="AG23" s="103"/>
    </row>
    <row r="24" spans="2:33" s="95" customFormat="1" ht="39" customHeight="1">
      <c r="B24" s="139" t="s">
        <v>194</v>
      </c>
      <c r="C24" s="162"/>
      <c r="D24" s="163"/>
      <c r="E24" s="99"/>
      <c r="F24" s="99"/>
      <c r="G24" s="99"/>
      <c r="H24" s="99"/>
      <c r="I24" s="99"/>
      <c r="J24" s="99"/>
      <c r="K24" s="100"/>
      <c r="L24" s="100"/>
      <c r="M24" s="101"/>
      <c r="N24" s="100"/>
      <c r="O24" s="100"/>
      <c r="P24" s="99"/>
      <c r="Q24" s="99"/>
      <c r="R24" s="99"/>
      <c r="S24" s="99"/>
      <c r="T24" s="100"/>
      <c r="U24" s="99"/>
      <c r="V24" s="99"/>
      <c r="W24" s="99"/>
      <c r="X24" s="99"/>
      <c r="Y24" s="102"/>
      <c r="Z24" s="103"/>
      <c r="AA24" s="103"/>
      <c r="AB24" s="103"/>
      <c r="AC24" s="103"/>
      <c r="AD24" s="103"/>
      <c r="AE24" s="103"/>
      <c r="AF24" s="103"/>
      <c r="AG24" s="103"/>
    </row>
    <row r="25" spans="2:25" ht="24.75" customHeight="1">
      <c r="B25" s="106" t="s">
        <v>195</v>
      </c>
      <c r="C25" s="106"/>
      <c r="D25" s="106"/>
      <c r="E25" s="141"/>
      <c r="F25" s="141">
        <v>8</v>
      </c>
      <c r="G25" s="141">
        <v>8.7</v>
      </c>
      <c r="H25" s="141">
        <v>16.75</v>
      </c>
      <c r="I25" s="141">
        <v>11</v>
      </c>
      <c r="J25" s="141"/>
      <c r="K25" s="141">
        <v>8.8</v>
      </c>
      <c r="L25" s="141">
        <v>12</v>
      </c>
      <c r="M25" s="141">
        <v>7</v>
      </c>
      <c r="N25" s="141"/>
      <c r="O25" s="141"/>
      <c r="P25" s="141">
        <v>3</v>
      </c>
      <c r="Q25" s="141"/>
      <c r="R25" s="141"/>
      <c r="S25" s="141">
        <v>11.67</v>
      </c>
      <c r="T25" s="141"/>
      <c r="U25" s="141">
        <v>13</v>
      </c>
      <c r="V25" s="141">
        <v>10</v>
      </c>
      <c r="W25" s="141"/>
      <c r="X25" s="141"/>
      <c r="Y25" s="154">
        <f aca="true" t="shared" si="1" ref="Y25:Y27">IF(SUM(E25:X25)=0," ",AVERAGE(E25:X25))</f>
        <v>9.992727272727272</v>
      </c>
    </row>
    <row r="26" spans="2:25" ht="24.75" customHeight="1">
      <c r="B26" s="165" t="s">
        <v>196</v>
      </c>
      <c r="C26" s="169"/>
      <c r="D26" s="169"/>
      <c r="E26" s="141"/>
      <c r="F26" s="141">
        <v>15</v>
      </c>
      <c r="G26" s="141">
        <v>8</v>
      </c>
      <c r="H26" s="141">
        <v>17</v>
      </c>
      <c r="I26" s="141">
        <v>14</v>
      </c>
      <c r="J26" s="141">
        <v>10.63</v>
      </c>
      <c r="K26" s="141">
        <v>10.8</v>
      </c>
      <c r="L26" s="141">
        <v>15</v>
      </c>
      <c r="M26" s="141">
        <v>15</v>
      </c>
      <c r="N26" s="141"/>
      <c r="O26" s="141"/>
      <c r="P26" s="141">
        <v>3</v>
      </c>
      <c r="Q26" s="141"/>
      <c r="R26" s="141"/>
      <c r="S26" s="141">
        <v>17.33</v>
      </c>
      <c r="T26" s="141"/>
      <c r="U26" s="141">
        <v>11</v>
      </c>
      <c r="V26" s="141">
        <v>18</v>
      </c>
      <c r="W26" s="141"/>
      <c r="X26" s="141"/>
      <c r="Y26" s="154">
        <f t="shared" si="1"/>
        <v>12.896666666666667</v>
      </c>
    </row>
    <row r="27" spans="2:25" ht="24.75" customHeight="1">
      <c r="B27" s="170"/>
      <c r="C27" s="152" t="s">
        <v>197</v>
      </c>
      <c r="D27" s="169"/>
      <c r="E27" s="141"/>
      <c r="F27" s="141">
        <v>20</v>
      </c>
      <c r="G27" s="141">
        <v>9.5</v>
      </c>
      <c r="H27" s="141">
        <v>17.75</v>
      </c>
      <c r="I27" s="141">
        <v>8</v>
      </c>
      <c r="J27" s="141">
        <v>12.71</v>
      </c>
      <c r="K27" s="141">
        <v>14.4</v>
      </c>
      <c r="L27" s="141">
        <v>15</v>
      </c>
      <c r="M27" s="141"/>
      <c r="N27" s="141"/>
      <c r="O27" s="141"/>
      <c r="P27" s="141">
        <v>3</v>
      </c>
      <c r="Q27" s="141"/>
      <c r="R27" s="141"/>
      <c r="S27" s="141"/>
      <c r="T27" s="141"/>
      <c r="U27" s="141">
        <v>5</v>
      </c>
      <c r="V27" s="141">
        <v>25</v>
      </c>
      <c r="W27" s="141"/>
      <c r="X27" s="141"/>
      <c r="Y27" s="154">
        <f t="shared" si="1"/>
        <v>13.036000000000001</v>
      </c>
    </row>
    <row r="28" spans="2:23" ht="15.75" hidden="1">
      <c r="B28" s="171"/>
      <c r="C28" s="172"/>
      <c r="D28" s="173"/>
      <c r="E28" s="174"/>
      <c r="F28" s="174"/>
      <c r="G28" s="175"/>
      <c r="H28" s="176"/>
      <c r="I28" s="174"/>
      <c r="J28" s="175"/>
      <c r="K28" s="176"/>
      <c r="L28" s="175"/>
      <c r="M28" s="176"/>
      <c r="N28" s="175"/>
      <c r="O28" s="174"/>
      <c r="P28" s="176"/>
      <c r="Q28" s="175"/>
      <c r="R28" s="176"/>
      <c r="S28" s="175"/>
      <c r="T28" s="176"/>
      <c r="U28" s="175"/>
      <c r="V28" s="176"/>
      <c r="W28" s="177"/>
    </row>
    <row r="29" spans="2:23" ht="15.75" hidden="1">
      <c r="B29" s="178"/>
      <c r="C29" s="179"/>
      <c r="D29" s="180"/>
      <c r="E29" s="181"/>
      <c r="F29" s="181"/>
      <c r="G29" s="182"/>
      <c r="H29" s="183"/>
      <c r="I29" s="181"/>
      <c r="J29" s="182"/>
      <c r="K29" s="183"/>
      <c r="L29" s="182"/>
      <c r="M29" s="183"/>
      <c r="N29" s="182"/>
      <c r="O29" s="181"/>
      <c r="P29" s="183"/>
      <c r="Q29" s="182"/>
      <c r="R29" s="183"/>
      <c r="S29" s="182"/>
      <c r="T29" s="183"/>
      <c r="U29" s="182"/>
      <c r="V29" s="183"/>
      <c r="W29" s="184"/>
    </row>
    <row r="30" spans="2:23" ht="15.75" hidden="1">
      <c r="B30" s="185"/>
      <c r="C30" s="186"/>
      <c r="D30" s="187"/>
      <c r="E30" s="188"/>
      <c r="F30" s="188"/>
      <c r="G30" s="189"/>
      <c r="H30" s="190"/>
      <c r="I30" s="188"/>
      <c r="J30" s="189"/>
      <c r="K30" s="190"/>
      <c r="L30" s="189"/>
      <c r="M30" s="190"/>
      <c r="N30" s="189"/>
      <c r="O30" s="188"/>
      <c r="P30" s="190"/>
      <c r="Q30" s="189"/>
      <c r="R30" s="190"/>
      <c r="S30" s="189"/>
      <c r="T30" s="190"/>
      <c r="U30" s="189"/>
      <c r="V30" s="190"/>
      <c r="W30" s="191"/>
    </row>
    <row r="31" spans="2:4" ht="15.75">
      <c r="B31" s="111" t="s">
        <v>53</v>
      </c>
      <c r="C31" s="167"/>
      <c r="D31" s="167"/>
    </row>
  </sheetData>
  <sheetProtection selectLockedCells="1" selectUnlockedCells="1"/>
  <mergeCells count="48"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Y9:Y10"/>
    <mergeCell ref="B11:D11"/>
    <mergeCell ref="B12:D12"/>
    <mergeCell ref="B13:D13"/>
    <mergeCell ref="B14:D14"/>
    <mergeCell ref="B15:D15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Y23:Y24"/>
    <mergeCell ref="B25:D25"/>
  </mergeCells>
  <printOptions horizontalCentered="1" verticalCentered="1"/>
  <pageMargins left="0.19652777777777777" right="0.19652777777777777" top="0.39375" bottom="0.39375" header="0.5118055555555555" footer="0.5118055555555555"/>
  <pageSetup horizontalDpi="300" verticalDpi="300"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