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" sheetId="1" r:id="rId1"/>
  </sheets>
  <definedNames>
    <definedName name="_xlnm.Print_Area" localSheetId="0">'FORMULÁRIO'!$A$1:$Z$86</definedName>
    <definedName name="_xlnm.Print_Titles" localSheetId="0">'FORMULÁRIO'!$6:$6</definedName>
    <definedName name="Excel_BuiltIn__FilterDatabase" localSheetId="0">'FORMULÁRIO'!$A$6:$Z$86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2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<sst xmlns="http://schemas.openxmlformats.org/spreadsheetml/2006/main" count="179" uniqueCount="114">
  <si>
    <t xml:space="preserve">                              SECRETARIA DE ESTADO DA AGRICULTURA E DO ABASTECIMENTO - SEAB</t>
  </si>
  <si>
    <t xml:space="preserve">                              DEPARTAMENTO DE ECONOMIA RURAL - DERAL</t>
  </si>
  <si>
    <r>
      <rPr>
        <b/>
        <sz val="9"/>
        <color indexed="8"/>
        <rFont val="Calibri"/>
        <family val="2"/>
      </rP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MAIO 2016)</t>
    </r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</si>
  <si>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</si>
  <si>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</si>
  <si>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</si>
  <si>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</si>
  <si>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</si>
  <si>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</si>
  <si>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</si>
  <si>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</si>
  <si>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</si>
  <si>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</si>
  <si>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</si>
  <si>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</si>
  <si>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</si>
  <si>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</si>
  <si>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</si>
  <si>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</si>
  <si>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</si>
  <si>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</si>
  <si>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</si>
  <si>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</si>
  <si>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</si>
  <si>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</si>
  <si>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</si>
  <si>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</si>
  <si>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</si>
  <si>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</si>
  <si>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Corymbia citriodora</t>
    </r>
  </si>
  <si>
    <t>R$/unid.</t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</si>
  <si>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camaldulensis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</si>
  <si>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dunnii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</si>
  <si>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grandis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</si>
  <si>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saligna</t>
    </r>
  </si>
  <si>
    <t xml:space="preserve"> </t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</si>
  <si>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viminalis</t>
    </r>
  </si>
  <si>
    <r>
      <rPr>
        <sz val="9"/>
        <color indexed="8"/>
        <rFont val="Calibri"/>
        <family val="2"/>
      </rPr>
      <t xml:space="preserve">MUDAS DE EUCALIPTO – </t>
    </r>
    <r>
      <rPr>
        <i/>
        <sz val="9"/>
        <color indexed="8"/>
        <rFont val="Calibri"/>
        <family val="2"/>
      </rPr>
      <t>Eucalyptus benthamii</t>
    </r>
  </si>
  <si>
    <r>
      <rPr>
        <sz val="9"/>
        <color indexed="8"/>
        <rFont val="Calibri"/>
        <family val="2"/>
      </rPr>
      <t xml:space="preserve">MUDAS DE PINUS - </t>
    </r>
    <r>
      <rPr>
        <i/>
        <sz val="9"/>
        <color indexed="8"/>
        <rFont val="Calibri"/>
        <family val="2"/>
      </rPr>
      <t>Pinus elliottii</t>
    </r>
  </si>
  <si>
    <r>
      <rPr>
        <sz val="9"/>
        <color indexed="8"/>
        <rFont val="Calibri"/>
        <family val="2"/>
      </rPr>
      <t>MUDAS DE PINUS -</t>
    </r>
    <r>
      <rPr>
        <i/>
        <sz val="9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</si>
  <si>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</si>
  <si>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</si>
  <si>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9"/>
        <color indexed="8"/>
        <rFont val="Calibri"/>
        <family val="2"/>
      </rPr>
      <t xml:space="preserve">MUDAS DE ARAUCÁRIA - </t>
    </r>
    <r>
      <rPr>
        <i/>
        <sz val="9"/>
        <color indexed="8"/>
        <rFont val="Calibri"/>
        <family val="2"/>
      </rPr>
      <t>Araucaria angustifolia</t>
    </r>
  </si>
  <si>
    <r>
      <rPr>
        <sz val="9"/>
        <color indexed="8"/>
        <rFont val="Calibri"/>
        <family val="2"/>
      </rPr>
      <t>MUDAS DE BRACATINGA DE C, MOURÃO -</t>
    </r>
    <r>
      <rPr>
        <i/>
        <sz val="9"/>
        <color indexed="8"/>
        <rFont val="Calibri"/>
        <family val="2"/>
      </rPr>
      <t xml:space="preserve"> Mimosa flocculosa</t>
    </r>
  </si>
  <si>
    <r>
      <rPr>
        <sz val="9"/>
        <color indexed="8"/>
        <rFont val="Calibri"/>
        <family val="2"/>
      </rPr>
      <t xml:space="preserve">MUDAS DE ERVA-MATE - </t>
    </r>
    <r>
      <rPr>
        <i/>
        <sz val="9"/>
        <color indexed="8"/>
        <rFont val="Calibri"/>
        <family val="2"/>
      </rPr>
      <t>llex paraguariensis</t>
    </r>
  </si>
  <si>
    <r>
      <rPr>
        <sz val="9"/>
        <color indexed="8"/>
        <rFont val="Calibri"/>
        <family val="2"/>
      </rPr>
      <t xml:space="preserve">MUDAS DE PALMITO-JUÇARA - </t>
    </r>
    <r>
      <rPr>
        <i/>
        <sz val="9"/>
        <color indexed="8"/>
        <rFont val="Calibri"/>
        <family val="2"/>
      </rPr>
      <t>Euterpe edulis</t>
    </r>
  </si>
  <si>
    <r>
      <rPr>
        <sz val="9"/>
        <color indexed="8"/>
        <rFont val="Calibri"/>
        <family val="2"/>
      </rPr>
      <t>MUDAS DE PALMITO-PUPUNHA -</t>
    </r>
    <r>
      <rPr>
        <i/>
        <sz val="9"/>
        <color indexed="8"/>
        <rFont val="Calibri"/>
        <family val="2"/>
      </rPr>
      <t xml:space="preserve"> Bactris gasipaes</t>
    </r>
  </si>
  <si>
    <r>
      <rPr>
        <sz val="9"/>
        <color indexed="8"/>
        <rFont val="Calibri"/>
        <family val="2"/>
      </rPr>
      <t xml:space="preserve">MUDAS DE BRACATINGA COMUM - </t>
    </r>
    <r>
      <rPr>
        <i/>
        <sz val="9"/>
        <color indexed="8"/>
        <rFont val="Calibri"/>
        <family val="2"/>
      </rPr>
      <t>Mimosa scabrella</t>
    </r>
  </si>
  <si>
    <r>
      <rPr>
        <sz val="9"/>
        <color indexed="8"/>
        <rFont val="Calibri"/>
        <family val="2"/>
      </rPr>
      <t xml:space="preserve">MUDAS DE ANGICO-BRANCO - </t>
    </r>
    <r>
      <rPr>
        <i/>
        <sz val="9"/>
        <color indexed="8"/>
        <rFont val="Calibri"/>
        <family val="2"/>
      </rPr>
      <t>Anadenanthera colubrina</t>
    </r>
  </si>
  <si>
    <r>
      <rPr>
        <sz val="9"/>
        <color indexed="8"/>
        <rFont val="Calibri"/>
        <family val="2"/>
      </rPr>
      <t xml:space="preserve">MUDAS DE CANAFÍSTULA - </t>
    </r>
    <r>
      <rPr>
        <i/>
        <sz val="9"/>
        <color indexed="8"/>
        <rFont val="Calibri"/>
        <family val="2"/>
      </rPr>
      <t>Peltophorum dubium</t>
    </r>
  </si>
  <si>
    <r>
      <rPr>
        <sz val="9"/>
        <color indexed="8"/>
        <rFont val="Calibri"/>
        <family val="2"/>
      </rPr>
      <t xml:space="preserve">MUDAS DE CANELA-GUAICÁ - </t>
    </r>
    <r>
      <rPr>
        <i/>
        <sz val="9"/>
        <color indexed="8"/>
        <rFont val="Calibri"/>
        <family val="2"/>
      </rPr>
      <t>Ocotea puberula</t>
    </r>
  </si>
  <si>
    <r>
      <rPr>
        <sz val="9"/>
        <color indexed="8"/>
        <rFont val="Calibri"/>
        <family val="2"/>
      </rPr>
      <t>MUDAS DE CEDRO -</t>
    </r>
    <r>
      <rPr>
        <i/>
        <sz val="9"/>
        <color indexed="8"/>
        <rFont val="Calibri"/>
        <family val="2"/>
      </rPr>
      <t xml:space="preserve"> Cedrela fissilis</t>
    </r>
  </si>
  <si>
    <r>
      <rPr>
        <sz val="9"/>
        <color indexed="8"/>
        <rFont val="Calibri"/>
        <family val="2"/>
      </rPr>
      <t xml:space="preserve">MUDAS DE IMBUIA - </t>
    </r>
    <r>
      <rPr>
        <i/>
        <sz val="9"/>
        <color indexed="8"/>
        <rFont val="Calibri"/>
        <family val="2"/>
      </rPr>
      <t>Ocotea porosa</t>
    </r>
  </si>
  <si>
    <r>
      <rPr>
        <sz val="9"/>
        <color indexed="8"/>
        <rFont val="Calibri"/>
        <family val="2"/>
      </rPr>
      <t xml:space="preserve">MUDAS DE PEROBA - </t>
    </r>
    <r>
      <rPr>
        <i/>
        <sz val="9"/>
        <color indexed="8"/>
        <rFont val="Calibri"/>
        <family val="2"/>
      </rPr>
      <t>Aspidosperma polyneuron</t>
    </r>
  </si>
  <si>
    <r>
      <rPr>
        <sz val="9"/>
        <color indexed="8"/>
        <rFont val="Calibri"/>
        <family val="2"/>
      </rPr>
      <t xml:space="preserve">MUDAS DE CAROBA - </t>
    </r>
    <r>
      <rPr>
        <i/>
        <sz val="9"/>
        <color indexed="8"/>
        <rFont val="Calibri"/>
        <family val="2"/>
      </rPr>
      <t>Jacaranda micrantha</t>
    </r>
  </si>
  <si>
    <r>
      <rPr>
        <sz val="9"/>
        <color indexed="8"/>
        <rFont val="Calibri"/>
        <family val="2"/>
      </rPr>
      <t xml:space="preserve">MUDAS DE PAINEIRA - </t>
    </r>
    <r>
      <rPr>
        <i/>
        <sz val="9"/>
        <color indexed="8"/>
        <rFont val="Calibri"/>
        <family val="2"/>
      </rPr>
      <t>Ceiba speciosa</t>
    </r>
  </si>
  <si>
    <r>
      <rPr>
        <sz val="9"/>
        <color indexed="8"/>
        <rFont val="Calibri"/>
        <family val="2"/>
      </rPr>
      <t xml:space="preserve">MUDAS DE AROEIRA VERMELHA - </t>
    </r>
    <r>
      <rPr>
        <i/>
        <sz val="9"/>
        <color indexed="8"/>
        <rFont val="Calibri"/>
        <family val="2"/>
      </rPr>
      <t>Schinus terebinthifolius</t>
    </r>
  </si>
  <si>
    <t>Erva-mate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</si>
  <si>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</si>
  <si>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</si>
  <si>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</si>
  <si>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</si>
  <si>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</si>
  <si>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</si>
  <si>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</si>
  <si>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</si>
  <si>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</si>
  <si>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</si>
  <si>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</si>
  <si>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</si>
  <si>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</si>
  <si>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</si>
  <si>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</si>
  <si>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</si>
  <si>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</si>
  <si>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</t>
  </si>
  <si>
    <t xml:space="preserve">CARVÃO NO PRODUTOR </t>
  </si>
  <si>
    <t>R$/mdc</t>
  </si>
  <si>
    <t>CARVÃO NO VAREJO</t>
  </si>
  <si>
    <t>R$/ 4kg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</si>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</sst>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_(&quot;R$ &quot;* #,##0.00_);_(&quot;R$ &quot;* \(#,##0.00\);_(&quot;R$ &quot;* \-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2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2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8">
    <xf numFmtId="164" fontId="0" fillId="0" borderId="0" xfId="0" applyAlignment="1">
      <alignment/>
    </xf>
    <xf numFmtId="165" fontId="18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0" fillId="0" borderId="0" xfId="19" applyNumberFormat="1" applyFill="1" applyBorder="1" applyAlignment="1" applyProtection="1">
      <alignment/>
      <protection/>
    </xf>
    <xf numFmtId="165" fontId="21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/>
    </xf>
    <xf numFmtId="164" fontId="21" fillId="0" borderId="10" xfId="0" applyFont="1" applyBorder="1" applyAlignment="1">
      <alignment horizontal="left"/>
    </xf>
    <xf numFmtId="165" fontId="21" fillId="0" borderId="11" xfId="0" applyNumberFormat="1" applyFont="1" applyBorder="1" applyAlignment="1">
      <alignment horizontal="left" wrapText="1"/>
    </xf>
    <xf numFmtId="165" fontId="21" fillId="0" borderId="11" xfId="0" applyNumberFormat="1" applyFont="1" applyBorder="1" applyAlignment="1">
      <alignment horizontal="center" shrinkToFit="1"/>
    </xf>
    <xf numFmtId="165" fontId="24" fillId="0" borderId="12" xfId="0" applyNumberFormat="1" applyFont="1" applyBorder="1" applyAlignment="1">
      <alignment horizontal="right" textRotation="90"/>
    </xf>
    <xf numFmtId="165" fontId="25" fillId="0" borderId="12" xfId="19" applyNumberFormat="1" applyFont="1" applyFill="1" applyBorder="1" applyAlignment="1" applyProtection="1">
      <alignment horizontal="right" textRotation="90"/>
      <protection/>
    </xf>
    <xf numFmtId="165" fontId="21" fillId="6" borderId="13" xfId="0" applyNumberFormat="1" applyFont="1" applyFill="1" applyBorder="1" applyAlignment="1">
      <alignment horizontal="left"/>
    </xf>
    <xf numFmtId="165" fontId="21" fillId="6" borderId="11" xfId="0" applyNumberFormat="1" applyFont="1" applyFill="1" applyBorder="1" applyAlignment="1">
      <alignment horizontal="center" shrinkToFit="1"/>
    </xf>
    <xf numFmtId="165" fontId="26" fillId="0" borderId="14" xfId="0" applyNumberFormat="1" applyFont="1" applyBorder="1" applyAlignment="1">
      <alignment/>
    </xf>
    <xf numFmtId="165" fontId="26" fillId="0" borderId="14" xfId="19" applyNumberFormat="1" applyFont="1" applyFill="1" applyBorder="1" applyAlignment="1" applyProtection="1">
      <alignment/>
      <protection/>
    </xf>
    <xf numFmtId="165" fontId="27" fillId="0" borderId="11" xfId="0" applyNumberFormat="1" applyFont="1" applyBorder="1" applyAlignment="1">
      <alignment horizontal="left" shrinkToFit="1"/>
    </xf>
    <xf numFmtId="165" fontId="26" fillId="0" borderId="14" xfId="0" applyNumberFormat="1" applyFont="1" applyBorder="1" applyAlignment="1">
      <alignment wrapText="1"/>
    </xf>
    <xf numFmtId="166" fontId="26" fillId="0" borderId="14" xfId="19" applyFont="1" applyFill="1" applyBorder="1" applyAlignment="1" applyProtection="1">
      <alignment/>
      <protection/>
    </xf>
    <xf numFmtId="165" fontId="27" fillId="0" borderId="15" xfId="0" applyNumberFormat="1" applyFont="1" applyBorder="1" applyAlignment="1">
      <alignment horizontal="left" shrinkToFit="1"/>
    </xf>
    <xf numFmtId="165" fontId="26" fillId="0" borderId="0" xfId="0" applyNumberFormat="1" applyFont="1" applyBorder="1" applyAlignment="1">
      <alignment/>
    </xf>
    <xf numFmtId="165" fontId="21" fillId="6" borderId="16" xfId="0" applyNumberFormat="1" applyFont="1" applyFill="1" applyBorder="1" applyAlignment="1">
      <alignment horizontal="left"/>
    </xf>
    <xf numFmtId="165" fontId="21" fillId="6" borderId="11" xfId="0" applyNumberFormat="1" applyFont="1" applyFill="1" applyBorder="1" applyAlignment="1">
      <alignment horizontal="left" shrinkToFit="1"/>
    </xf>
    <xf numFmtId="165" fontId="26" fillId="0" borderId="0" xfId="0" applyNumberFormat="1" applyFont="1" applyAlignment="1">
      <alignment/>
    </xf>
    <xf numFmtId="165" fontId="26" fillId="0" borderId="14" xfId="17" applyNumberFormat="1" applyFont="1" applyFill="1" applyBorder="1" applyAlignment="1" applyProtection="1">
      <alignment/>
      <protection/>
    </xf>
    <xf numFmtId="165" fontId="23" fillId="0" borderId="11" xfId="0" applyNumberFormat="1" applyFont="1" applyBorder="1" applyAlignment="1">
      <alignment horizontal="center" shrinkToFit="1"/>
    </xf>
    <xf numFmtId="165" fontId="29" fillId="0" borderId="14" xfId="0" applyNumberFormat="1" applyFont="1" applyBorder="1" applyAlignment="1">
      <alignment/>
    </xf>
    <xf numFmtId="165" fontId="19" fillId="0" borderId="0" xfId="0" applyNumberFormat="1" applyFont="1" applyAlignment="1">
      <alignment shrinkToFi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</xdr:rowOff>
    </xdr:from>
    <xdr:to>
      <xdr:col>0</xdr:col>
      <xdr:colOff>752475</xdr:colOff>
      <xdr:row>4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defaultGridColor="0" zoomScale="72" zoomScaleNormal="72" colorId="9" workbookViewId="0" topLeftCell="A1">
      <selection activeCell="A1" sqref="A1"/>
    </sheetView>
  </sheetViews>
  <sheetFormatPr defaultColWidth="8.00390625" defaultRowHeight="12.75"/>
  <cols>
    <col min="1" max="1" width="57.421875" style="1" customWidth="1"/>
    <col min="2" max="2" width="10.8515625" style="2" customWidth="1"/>
    <col min="3" max="15" width="6.57421875" style="3" customWidth="1"/>
    <col min="16" max="16" width="5.7109375" style="3" customWidth="1"/>
    <col min="17" max="18" width="6.57421875" style="3" customWidth="1"/>
    <col min="19" max="19" width="7.57421875" style="3" customWidth="1"/>
    <col min="20" max="21" width="5.7109375" style="3" customWidth="1"/>
    <col min="22" max="24" width="6.57421875" style="3" customWidth="1"/>
    <col min="25" max="25" width="5.28125" style="3" customWidth="1"/>
    <col min="26" max="26" width="7.421875" style="4" customWidth="1"/>
    <col min="27" max="27" width="9.00390625" style="3" hidden="1" customWidth="1"/>
    <col min="28" max="16384" width="9.00390625" style="3" customWidth="1"/>
  </cols>
  <sheetData>
    <row r="1" spans="1:26" ht="1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/>
    <row r="5" spans="1:25" ht="12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3" customFormat="1" ht="84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1" t="s">
        <v>27</v>
      </c>
    </row>
    <row r="7" spans="1:25" s="3" customFormat="1" ht="12.75">
      <c r="A7" s="12" t="s">
        <v>28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1:25" s="3" customFormat="1" ht="12.75" customHeight="1">
      <c r="A8" s="16" t="s">
        <v>29</v>
      </c>
      <c r="B8" s="9" t="s">
        <v>30</v>
      </c>
      <c r="C8" s="14">
        <v>0.35</v>
      </c>
      <c r="D8" s="14">
        <v>0.45</v>
      </c>
      <c r="E8" s="14">
        <v>0.44</v>
      </c>
      <c r="F8" s="14">
        <v>0.37</v>
      </c>
      <c r="G8" s="14"/>
      <c r="H8" s="14"/>
      <c r="I8" s="14"/>
      <c r="J8" s="14"/>
      <c r="K8" s="14">
        <v>0.3</v>
      </c>
      <c r="L8" s="14"/>
      <c r="M8" s="14"/>
      <c r="N8" s="14"/>
      <c r="O8" s="17">
        <v>0.28</v>
      </c>
      <c r="P8" s="14"/>
      <c r="Q8" s="14">
        <v>0.38</v>
      </c>
      <c r="R8" s="14"/>
      <c r="S8" s="14"/>
      <c r="T8" s="14"/>
      <c r="U8" s="14">
        <v>0.225</v>
      </c>
      <c r="V8" s="14"/>
      <c r="W8" s="14">
        <v>0.2978571428571429</v>
      </c>
      <c r="X8" s="14">
        <f aca="true" t="shared" si="0" ref="X8:X17">AVERAGE(C8:V8)</f>
        <v>0.34937500000000005</v>
      </c>
      <c r="Y8" s="18">
        <f aca="true" t="shared" si="1" ref="Y8:Y17">X8/W8-1</f>
        <v>0.1729616306954438</v>
      </c>
    </row>
    <row r="9" spans="1:25" s="3" customFormat="1" ht="12.75" customHeight="1">
      <c r="A9" s="16" t="s">
        <v>31</v>
      </c>
      <c r="B9" s="9" t="s">
        <v>30</v>
      </c>
      <c r="C9" s="14">
        <v>0.35</v>
      </c>
      <c r="D9" s="14">
        <v>0.45</v>
      </c>
      <c r="E9" s="14">
        <v>0.43</v>
      </c>
      <c r="F9" s="14"/>
      <c r="G9" s="14"/>
      <c r="H9" s="14"/>
      <c r="I9" s="14"/>
      <c r="J9" s="14"/>
      <c r="K9" s="14"/>
      <c r="L9" s="14">
        <v>0.38</v>
      </c>
      <c r="M9" s="14"/>
      <c r="N9" s="14"/>
      <c r="O9" s="17"/>
      <c r="P9" s="14"/>
      <c r="Q9" s="14">
        <v>0.38</v>
      </c>
      <c r="R9" s="14"/>
      <c r="S9" s="14"/>
      <c r="T9" s="14">
        <v>0.4</v>
      </c>
      <c r="U9" s="14">
        <v>0.225</v>
      </c>
      <c r="V9" s="14"/>
      <c r="W9" s="14">
        <v>0.312</v>
      </c>
      <c r="X9" s="14">
        <f t="shared" si="0"/>
        <v>0.3735714285714286</v>
      </c>
      <c r="Y9" s="18">
        <f t="shared" si="1"/>
        <v>0.19734432234432253</v>
      </c>
    </row>
    <row r="10" spans="1:25" s="3" customFormat="1" ht="12.75" customHeight="1">
      <c r="A10" s="16" t="s">
        <v>32</v>
      </c>
      <c r="B10" s="9" t="s">
        <v>30</v>
      </c>
      <c r="C10" s="14"/>
      <c r="D10" s="14">
        <v>0.45</v>
      </c>
      <c r="E10" s="14">
        <v>0.39</v>
      </c>
      <c r="F10" s="14">
        <v>0.37</v>
      </c>
      <c r="G10" s="14">
        <v>0.35</v>
      </c>
      <c r="H10" s="14">
        <v>0.32</v>
      </c>
      <c r="I10" s="14">
        <v>0.238</v>
      </c>
      <c r="J10" s="14">
        <v>0.31</v>
      </c>
      <c r="K10" s="14">
        <v>0.3</v>
      </c>
      <c r="L10" s="14">
        <v>0.41</v>
      </c>
      <c r="M10" s="14">
        <v>0.3</v>
      </c>
      <c r="N10" s="14"/>
      <c r="O10" s="17"/>
      <c r="P10" s="14"/>
      <c r="Q10" s="14">
        <v>0.38</v>
      </c>
      <c r="R10" s="14">
        <v>0.325</v>
      </c>
      <c r="S10" s="14">
        <v>0.28</v>
      </c>
      <c r="T10" s="14"/>
      <c r="U10" s="14"/>
      <c r="V10" s="14">
        <v>0.25</v>
      </c>
      <c r="W10" s="14">
        <v>0.3040909090909091</v>
      </c>
      <c r="X10" s="14">
        <f t="shared" si="0"/>
        <v>0.3337857142857143</v>
      </c>
      <c r="Y10" s="18">
        <f t="shared" si="1"/>
        <v>0.09765107836856735</v>
      </c>
    </row>
    <row r="11" spans="1:25" s="3" customFormat="1" ht="12.75" customHeight="1">
      <c r="A11" s="16" t="s">
        <v>33</v>
      </c>
      <c r="B11" s="9" t="s">
        <v>30</v>
      </c>
      <c r="C11" s="14">
        <v>0.4</v>
      </c>
      <c r="D11" s="14">
        <v>0.35</v>
      </c>
      <c r="E11" s="14">
        <v>0.39</v>
      </c>
      <c r="F11" s="14">
        <v>0.37</v>
      </c>
      <c r="G11" s="14">
        <v>0.38</v>
      </c>
      <c r="H11" s="14">
        <v>0.32</v>
      </c>
      <c r="I11" s="14">
        <v>0.22800000000000004</v>
      </c>
      <c r="J11" s="14">
        <v>0.31</v>
      </c>
      <c r="K11" s="14">
        <v>0.3</v>
      </c>
      <c r="L11" s="14">
        <v>0.4</v>
      </c>
      <c r="M11" s="14">
        <v>0.25</v>
      </c>
      <c r="N11" s="14"/>
      <c r="O11" s="17">
        <v>0.28</v>
      </c>
      <c r="P11" s="14"/>
      <c r="Q11" s="14">
        <v>0.38</v>
      </c>
      <c r="R11" s="14">
        <v>0.335</v>
      </c>
      <c r="S11" s="14"/>
      <c r="T11" s="14"/>
      <c r="U11" s="14">
        <v>0.22</v>
      </c>
      <c r="V11" s="14"/>
      <c r="W11" s="14">
        <v>0.29461538461538467</v>
      </c>
      <c r="X11" s="14">
        <f t="shared" si="0"/>
        <v>0.3275333333333333</v>
      </c>
      <c r="Y11" s="18">
        <f t="shared" si="1"/>
        <v>0.11173194081810234</v>
      </c>
    </row>
    <row r="12" spans="1:25" s="3" customFormat="1" ht="12.75" customHeight="1">
      <c r="A12" s="16" t="s">
        <v>34</v>
      </c>
      <c r="B12" s="9" t="s">
        <v>30</v>
      </c>
      <c r="C12" s="14"/>
      <c r="D12" s="14">
        <v>0.35</v>
      </c>
      <c r="E12" s="14">
        <v>0.43</v>
      </c>
      <c r="F12" s="14">
        <v>0.37</v>
      </c>
      <c r="G12" s="14"/>
      <c r="H12" s="14"/>
      <c r="I12" s="14" t="s">
        <v>35</v>
      </c>
      <c r="J12" s="14">
        <v>0.28</v>
      </c>
      <c r="K12" s="14">
        <v>0.3</v>
      </c>
      <c r="L12" s="14">
        <v>0.38</v>
      </c>
      <c r="M12" s="14"/>
      <c r="N12" s="14"/>
      <c r="O12" s="17">
        <v>0.28</v>
      </c>
      <c r="P12" s="14"/>
      <c r="Q12" s="14"/>
      <c r="R12" s="14"/>
      <c r="S12" s="14">
        <v>0.26</v>
      </c>
      <c r="T12" s="14"/>
      <c r="U12" s="14"/>
      <c r="V12" s="14"/>
      <c r="W12" s="14">
        <v>0.31</v>
      </c>
      <c r="X12" s="14">
        <f t="shared" si="0"/>
        <v>0.33125</v>
      </c>
      <c r="Y12" s="18">
        <f t="shared" si="1"/>
        <v>0.06854838709677424</v>
      </c>
    </row>
    <row r="13" spans="1:25" s="3" customFormat="1" ht="12.75" customHeight="1">
      <c r="A13" s="16" t="s">
        <v>36</v>
      </c>
      <c r="B13" s="9" t="s">
        <v>30</v>
      </c>
      <c r="C13" s="14"/>
      <c r="D13" s="14">
        <v>0.35</v>
      </c>
      <c r="E13" s="14">
        <v>0.43</v>
      </c>
      <c r="F13" s="14"/>
      <c r="G13" s="14"/>
      <c r="H13" s="14"/>
      <c r="I13" s="14"/>
      <c r="J13" s="14"/>
      <c r="K13" s="14"/>
      <c r="L13" s="14"/>
      <c r="M13" s="14"/>
      <c r="N13" s="14"/>
      <c r="O13" s="17"/>
      <c r="P13" s="14"/>
      <c r="Q13" s="14"/>
      <c r="R13" s="14">
        <v>0.325</v>
      </c>
      <c r="S13" s="14"/>
      <c r="T13" s="14"/>
      <c r="U13" s="14"/>
      <c r="V13" s="14"/>
      <c r="W13" s="14">
        <v>0.275</v>
      </c>
      <c r="X13" s="14">
        <f t="shared" si="0"/>
        <v>0.36833333333333335</v>
      </c>
      <c r="Y13" s="18">
        <f t="shared" si="1"/>
        <v>0.33939393939393936</v>
      </c>
    </row>
    <row r="14" spans="1:25" s="3" customFormat="1" ht="12.75" customHeight="1">
      <c r="A14" s="16" t="s">
        <v>37</v>
      </c>
      <c r="B14" s="9" t="s">
        <v>30</v>
      </c>
      <c r="C14" s="14"/>
      <c r="D14" s="14"/>
      <c r="E14" s="14">
        <v>0.43</v>
      </c>
      <c r="F14" s="14"/>
      <c r="G14" s="14">
        <v>0.35</v>
      </c>
      <c r="H14" s="14"/>
      <c r="I14" s="14">
        <v>0.29800000000000004</v>
      </c>
      <c r="J14" s="14">
        <v>0.29</v>
      </c>
      <c r="K14" s="14">
        <v>0.3</v>
      </c>
      <c r="L14" s="14"/>
      <c r="M14" s="14"/>
      <c r="N14" s="14"/>
      <c r="O14" s="17"/>
      <c r="P14" s="14"/>
      <c r="Q14" s="14"/>
      <c r="R14" s="14">
        <v>0.35</v>
      </c>
      <c r="S14" s="14"/>
      <c r="T14" s="14"/>
      <c r="U14" s="14"/>
      <c r="V14" s="14"/>
      <c r="W14" s="14">
        <v>0.31047619047619046</v>
      </c>
      <c r="X14" s="14">
        <f t="shared" si="0"/>
        <v>0.3363333333333334</v>
      </c>
      <c r="Y14" s="18">
        <f t="shared" si="1"/>
        <v>0.0832822085889573</v>
      </c>
    </row>
    <row r="15" spans="1:25" s="3" customFormat="1" ht="12.75" customHeight="1">
      <c r="A15" s="16" t="s">
        <v>38</v>
      </c>
      <c r="B15" s="9" t="s">
        <v>30</v>
      </c>
      <c r="C15" s="14"/>
      <c r="D15" s="14"/>
      <c r="E15" s="14">
        <v>0.3</v>
      </c>
      <c r="F15" s="14"/>
      <c r="G15" s="14"/>
      <c r="H15" s="14">
        <v>0.29</v>
      </c>
      <c r="I15" s="14">
        <v>0.29</v>
      </c>
      <c r="J15" s="14"/>
      <c r="K15" s="14">
        <v>0.28</v>
      </c>
      <c r="L15" s="14"/>
      <c r="M15" s="14"/>
      <c r="N15" s="14"/>
      <c r="O15" s="17"/>
      <c r="P15" s="14"/>
      <c r="Q15" s="14"/>
      <c r="R15" s="14">
        <v>0.325</v>
      </c>
      <c r="S15" s="14">
        <v>0.3</v>
      </c>
      <c r="T15" s="14"/>
      <c r="U15" s="14"/>
      <c r="V15" s="14">
        <v>0.27</v>
      </c>
      <c r="W15" s="14">
        <v>0.27875</v>
      </c>
      <c r="X15" s="14">
        <f t="shared" si="0"/>
        <v>0.2935714285714286</v>
      </c>
      <c r="Y15" s="18">
        <f t="shared" si="1"/>
        <v>0.05317104420243446</v>
      </c>
    </row>
    <row r="16" spans="1:25" s="3" customFormat="1" ht="12.75" customHeight="1">
      <c r="A16" s="16" t="s">
        <v>39</v>
      </c>
      <c r="B16" s="9" t="s">
        <v>30</v>
      </c>
      <c r="C16" s="14"/>
      <c r="D16" s="14"/>
      <c r="E16" s="14">
        <v>0.275</v>
      </c>
      <c r="F16" s="14"/>
      <c r="G16" s="14">
        <v>0.38</v>
      </c>
      <c r="H16" s="14">
        <v>0.29</v>
      </c>
      <c r="I16" s="14">
        <v>0.28</v>
      </c>
      <c r="J16" s="14">
        <v>0.31</v>
      </c>
      <c r="K16" s="14">
        <v>0.28</v>
      </c>
      <c r="L16" s="14"/>
      <c r="M16" s="14">
        <v>0.25</v>
      </c>
      <c r="N16" s="14"/>
      <c r="O16" s="17"/>
      <c r="P16" s="14"/>
      <c r="Q16" s="14"/>
      <c r="R16" s="14">
        <v>0.4</v>
      </c>
      <c r="S16" s="14">
        <v>0.3</v>
      </c>
      <c r="T16" s="14"/>
      <c r="U16" s="14"/>
      <c r="V16" s="14">
        <v>0.28</v>
      </c>
      <c r="W16" s="14">
        <v>0.2865</v>
      </c>
      <c r="X16" s="14">
        <f t="shared" si="0"/>
        <v>0.30449999999999994</v>
      </c>
      <c r="Y16" s="18">
        <f t="shared" si="1"/>
        <v>0.0628272251308899</v>
      </c>
    </row>
    <row r="17" spans="1:25" s="3" customFormat="1" ht="12.75" customHeight="1">
      <c r="A17" s="16" t="s">
        <v>40</v>
      </c>
      <c r="B17" s="9" t="s">
        <v>30</v>
      </c>
      <c r="C17" s="14"/>
      <c r="D17" s="14"/>
      <c r="E17" s="14">
        <v>0.3</v>
      </c>
      <c r="F17" s="14"/>
      <c r="G17" s="14"/>
      <c r="H17" s="14"/>
      <c r="I17" s="14"/>
      <c r="J17" s="14">
        <v>0.31</v>
      </c>
      <c r="K17" s="14"/>
      <c r="L17" s="14"/>
      <c r="M17" s="14"/>
      <c r="N17" s="14"/>
      <c r="O17" s="17"/>
      <c r="P17" s="14"/>
      <c r="Q17" s="14"/>
      <c r="R17" s="14"/>
      <c r="S17" s="14"/>
      <c r="T17" s="14"/>
      <c r="U17" s="14"/>
      <c r="V17" s="14"/>
      <c r="W17" s="14">
        <v>0.285</v>
      </c>
      <c r="X17" s="14">
        <f t="shared" si="0"/>
        <v>0.305</v>
      </c>
      <c r="Y17" s="18">
        <f t="shared" si="1"/>
        <v>0.07017543859649122</v>
      </c>
    </row>
    <row r="18" spans="1:25" s="3" customFormat="1" ht="12.75" customHeight="1">
      <c r="A18" s="1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  <c r="P18" s="14"/>
      <c r="Q18" s="14"/>
      <c r="R18" s="14"/>
      <c r="S18" s="14"/>
      <c r="T18" s="14"/>
      <c r="U18" s="20"/>
      <c r="V18" s="14"/>
      <c r="W18" s="14"/>
      <c r="X18" s="14"/>
      <c r="Y18" s="18"/>
    </row>
    <row r="19" spans="1:25" s="3" customFormat="1" ht="12.75" customHeight="1">
      <c r="A19" s="21" t="s">
        <v>41</v>
      </c>
      <c r="B19" s="22"/>
      <c r="C19" s="14"/>
      <c r="D19" s="14"/>
      <c r="E19" s="14"/>
      <c r="F19" s="14"/>
      <c r="G19" s="14"/>
      <c r="H19" s="14"/>
      <c r="I19" s="14" t="s">
        <v>35</v>
      </c>
      <c r="J19" s="14"/>
      <c r="K19" s="14"/>
      <c r="L19" s="14"/>
      <c r="M19" s="14"/>
      <c r="N19" s="14"/>
      <c r="O19" s="17"/>
      <c r="P19" s="14"/>
      <c r="Q19" s="14"/>
      <c r="R19" s="14"/>
      <c r="S19" s="14"/>
      <c r="T19" s="14"/>
      <c r="U19" s="23"/>
      <c r="V19" s="14"/>
      <c r="W19" s="14"/>
      <c r="X19" s="14"/>
      <c r="Y19" s="18"/>
    </row>
    <row r="20" spans="1:25" s="3" customFormat="1" ht="12.75" customHeight="1">
      <c r="A20" s="16" t="s">
        <v>42</v>
      </c>
      <c r="B20" s="9" t="s">
        <v>30</v>
      </c>
      <c r="C20" s="14">
        <v>0.55</v>
      </c>
      <c r="D20" s="14"/>
      <c r="E20" s="14"/>
      <c r="F20" s="14">
        <v>0.63</v>
      </c>
      <c r="G20" s="14"/>
      <c r="H20" s="14">
        <v>0.475</v>
      </c>
      <c r="I20" s="14">
        <v>0.6375</v>
      </c>
      <c r="J20" s="14"/>
      <c r="K20" s="14"/>
      <c r="L20" s="14"/>
      <c r="M20" s="14"/>
      <c r="N20" s="14"/>
      <c r="O20" s="17"/>
      <c r="P20" s="14"/>
      <c r="Q20" s="14"/>
      <c r="R20" s="14">
        <v>1.1</v>
      </c>
      <c r="S20" s="14"/>
      <c r="T20" s="14"/>
      <c r="U20" s="14"/>
      <c r="V20" s="14">
        <v>0.8</v>
      </c>
      <c r="W20" s="14">
        <v>0.6930555555555555</v>
      </c>
      <c r="X20" s="14">
        <f aca="true" t="shared" si="2" ref="X20:X34">AVERAGE(C20:V20)</f>
        <v>0.69875</v>
      </c>
      <c r="Y20" s="18">
        <f aca="true" t="shared" si="3" ref="Y20:Y34">X20/W20-1</f>
        <v>0.008216432865731482</v>
      </c>
    </row>
    <row r="21" spans="1:25" s="3" customFormat="1" ht="12.75" customHeight="1">
      <c r="A21" s="16" t="s">
        <v>43</v>
      </c>
      <c r="B21" s="9" t="s">
        <v>30</v>
      </c>
      <c r="C21" s="14">
        <v>0.55</v>
      </c>
      <c r="D21" s="14"/>
      <c r="E21" s="14"/>
      <c r="F21" s="14">
        <v>0.57</v>
      </c>
      <c r="G21" s="14"/>
      <c r="H21" s="14"/>
      <c r="I21" s="14" t="s">
        <v>35</v>
      </c>
      <c r="J21" s="14"/>
      <c r="K21" s="14"/>
      <c r="L21" s="14"/>
      <c r="M21" s="14"/>
      <c r="N21" s="14"/>
      <c r="O21" s="17"/>
      <c r="P21" s="14"/>
      <c r="Q21" s="14"/>
      <c r="R21" s="14"/>
      <c r="S21" s="14"/>
      <c r="T21" s="14"/>
      <c r="U21" s="14"/>
      <c r="V21" s="14"/>
      <c r="W21" s="14">
        <v>0.55</v>
      </c>
      <c r="X21" s="14">
        <f t="shared" si="2"/>
        <v>0.56</v>
      </c>
      <c r="Y21" s="18">
        <f t="shared" si="3"/>
        <v>0.0181818181818183</v>
      </c>
    </row>
    <row r="22" spans="1:25" s="3" customFormat="1" ht="12.75" customHeight="1">
      <c r="A22" s="16" t="s">
        <v>44</v>
      </c>
      <c r="B22" s="9" t="s">
        <v>30</v>
      </c>
      <c r="C22" s="14"/>
      <c r="D22" s="14"/>
      <c r="E22" s="14"/>
      <c r="F22" s="14"/>
      <c r="G22" s="14"/>
      <c r="H22" s="14"/>
      <c r="I22" s="14">
        <v>1.28</v>
      </c>
      <c r="J22" s="14">
        <v>1.4</v>
      </c>
      <c r="K22" s="14">
        <v>1.3</v>
      </c>
      <c r="L22" s="14"/>
      <c r="M22" s="14"/>
      <c r="N22" s="14"/>
      <c r="O22" s="17"/>
      <c r="P22" s="14"/>
      <c r="Q22" s="14"/>
      <c r="R22" s="14">
        <v>1</v>
      </c>
      <c r="S22" s="14"/>
      <c r="T22" s="14"/>
      <c r="U22" s="14"/>
      <c r="V22" s="14">
        <v>0.8</v>
      </c>
      <c r="W22" s="14">
        <v>1.2526666666666666</v>
      </c>
      <c r="X22" s="14">
        <f t="shared" si="2"/>
        <v>1.1560000000000001</v>
      </c>
      <c r="Y22" s="18">
        <f t="shared" si="3"/>
        <v>-0.07716870675891419</v>
      </c>
    </row>
    <row r="23" spans="1:25" s="3" customFormat="1" ht="12.75" customHeight="1">
      <c r="A23" s="16" t="s">
        <v>45</v>
      </c>
      <c r="B23" s="9" t="s">
        <v>30</v>
      </c>
      <c r="C23" s="14"/>
      <c r="D23" s="14"/>
      <c r="E23" s="14">
        <v>2</v>
      </c>
      <c r="F23" s="14">
        <v>0.52</v>
      </c>
      <c r="G23" s="14"/>
      <c r="H23" s="14"/>
      <c r="I23" s="14" t="s">
        <v>35</v>
      </c>
      <c r="J23" s="14"/>
      <c r="K23" s="14">
        <v>2</v>
      </c>
      <c r="L23" s="14"/>
      <c r="M23" s="14"/>
      <c r="N23" s="14"/>
      <c r="O23" s="17"/>
      <c r="P23" s="14"/>
      <c r="Q23" s="14"/>
      <c r="R23" s="14"/>
      <c r="S23" s="14"/>
      <c r="T23" s="14"/>
      <c r="U23" s="14"/>
      <c r="V23" s="14"/>
      <c r="W23" s="14">
        <v>1.225</v>
      </c>
      <c r="X23" s="14">
        <f t="shared" si="2"/>
        <v>1.5066666666666666</v>
      </c>
      <c r="Y23" s="18">
        <f t="shared" si="3"/>
        <v>0.2299319727891156</v>
      </c>
    </row>
    <row r="24" spans="1:25" s="3" customFormat="1" ht="12.75" customHeight="1">
      <c r="A24" s="16" t="s">
        <v>46</v>
      </c>
      <c r="B24" s="9" t="s">
        <v>30</v>
      </c>
      <c r="C24" s="14"/>
      <c r="D24" s="14"/>
      <c r="E24" s="14">
        <v>1.6</v>
      </c>
      <c r="F24" s="14">
        <v>1.15</v>
      </c>
      <c r="G24" s="14"/>
      <c r="H24" s="14"/>
      <c r="I24" s="14" t="s">
        <v>35</v>
      </c>
      <c r="J24" s="14"/>
      <c r="K24" s="14">
        <v>2</v>
      </c>
      <c r="L24" s="14"/>
      <c r="M24" s="14"/>
      <c r="N24" s="14"/>
      <c r="O24" s="17"/>
      <c r="P24" s="14">
        <v>1.3</v>
      </c>
      <c r="Q24" s="14"/>
      <c r="R24" s="14"/>
      <c r="S24" s="14"/>
      <c r="T24" s="14"/>
      <c r="U24" s="14">
        <v>1.5</v>
      </c>
      <c r="V24" s="14"/>
      <c r="W24" s="14">
        <v>1.35</v>
      </c>
      <c r="X24" s="14">
        <f t="shared" si="2"/>
        <v>1.5100000000000002</v>
      </c>
      <c r="Y24" s="18">
        <f t="shared" si="3"/>
        <v>0.11851851851851869</v>
      </c>
    </row>
    <row r="25" spans="1:25" s="3" customFormat="1" ht="12.75" customHeight="1">
      <c r="A25" s="16" t="s">
        <v>47</v>
      </c>
      <c r="B25" s="9" t="s">
        <v>30</v>
      </c>
      <c r="C25" s="14">
        <v>0.55</v>
      </c>
      <c r="D25" s="14"/>
      <c r="E25" s="14">
        <v>1</v>
      </c>
      <c r="F25" s="14">
        <v>0.37</v>
      </c>
      <c r="G25" s="14"/>
      <c r="H25" s="14"/>
      <c r="I25" s="14"/>
      <c r="J25" s="14"/>
      <c r="K25" s="14">
        <v>0.55</v>
      </c>
      <c r="L25" s="14"/>
      <c r="M25" s="14"/>
      <c r="N25" s="14"/>
      <c r="O25" s="17"/>
      <c r="P25" s="14"/>
      <c r="Q25" s="14"/>
      <c r="R25" s="14"/>
      <c r="S25" s="14"/>
      <c r="T25" s="14"/>
      <c r="U25" s="14"/>
      <c r="V25" s="14"/>
      <c r="W25" s="14">
        <v>0.54</v>
      </c>
      <c r="X25" s="14">
        <f t="shared" si="2"/>
        <v>0.6175</v>
      </c>
      <c r="Y25" s="18">
        <f t="shared" si="3"/>
        <v>0.1435185185185186</v>
      </c>
    </row>
    <row r="26" spans="1:25" s="3" customFormat="1" ht="12.75" customHeight="1">
      <c r="A26" s="16" t="s">
        <v>48</v>
      </c>
      <c r="B26" s="9" t="s">
        <v>30</v>
      </c>
      <c r="C26" s="14">
        <v>0.55</v>
      </c>
      <c r="D26" s="14"/>
      <c r="E26" s="14">
        <v>1.5</v>
      </c>
      <c r="F26" s="14">
        <v>0.57</v>
      </c>
      <c r="G26" s="14"/>
      <c r="H26" s="14"/>
      <c r="I26" s="14"/>
      <c r="J26" s="14"/>
      <c r="K26" s="14">
        <v>0.55</v>
      </c>
      <c r="L26" s="14"/>
      <c r="M26" s="14"/>
      <c r="N26" s="14"/>
      <c r="O26" s="17"/>
      <c r="P26" s="14"/>
      <c r="Q26" s="14"/>
      <c r="R26" s="14"/>
      <c r="S26" s="14"/>
      <c r="T26" s="14"/>
      <c r="U26" s="14">
        <v>0.35</v>
      </c>
      <c r="V26" s="14"/>
      <c r="W26" s="14">
        <v>0.7</v>
      </c>
      <c r="X26" s="14">
        <f t="shared" si="2"/>
        <v>0.7040000000000001</v>
      </c>
      <c r="Y26" s="18">
        <f t="shared" si="3"/>
        <v>0.005714285714285783</v>
      </c>
    </row>
    <row r="27" spans="1:25" s="3" customFormat="1" ht="12.75" customHeight="1">
      <c r="A27" s="16" t="s">
        <v>49</v>
      </c>
      <c r="B27" s="9" t="s">
        <v>30</v>
      </c>
      <c r="C27" s="14">
        <v>0.55</v>
      </c>
      <c r="D27" s="14"/>
      <c r="E27" s="14">
        <v>1.5</v>
      </c>
      <c r="F27" s="14">
        <v>0.57</v>
      </c>
      <c r="G27" s="14"/>
      <c r="H27" s="14"/>
      <c r="I27" s="14"/>
      <c r="J27" s="14"/>
      <c r="K27" s="14">
        <v>0.6</v>
      </c>
      <c r="L27" s="14"/>
      <c r="M27" s="14"/>
      <c r="N27" s="14"/>
      <c r="O27" s="17"/>
      <c r="P27" s="14"/>
      <c r="Q27" s="14"/>
      <c r="R27" s="14"/>
      <c r="S27" s="14"/>
      <c r="T27" s="14"/>
      <c r="U27" s="14">
        <v>0.35</v>
      </c>
      <c r="V27" s="14"/>
      <c r="W27" s="14">
        <v>0.71</v>
      </c>
      <c r="X27" s="14">
        <f t="shared" si="2"/>
        <v>0.7140000000000001</v>
      </c>
      <c r="Y27" s="18">
        <f t="shared" si="3"/>
        <v>0.005633802816901623</v>
      </c>
    </row>
    <row r="28" spans="1:25" s="3" customFormat="1" ht="12.75" customHeight="1">
      <c r="A28" s="16" t="s">
        <v>50</v>
      </c>
      <c r="B28" s="9" t="s">
        <v>30</v>
      </c>
      <c r="C28" s="14">
        <v>0.55</v>
      </c>
      <c r="D28" s="14"/>
      <c r="E28" s="14">
        <v>1.5</v>
      </c>
      <c r="F28" s="14">
        <v>0.54</v>
      </c>
      <c r="G28" s="14"/>
      <c r="H28" s="14"/>
      <c r="I28" s="14"/>
      <c r="J28" s="14"/>
      <c r="K28" s="14">
        <v>0.55</v>
      </c>
      <c r="L28" s="14"/>
      <c r="M28" s="14"/>
      <c r="N28" s="14"/>
      <c r="O28" s="17"/>
      <c r="P28" s="14"/>
      <c r="Q28" s="14"/>
      <c r="R28" s="14"/>
      <c r="S28" s="14"/>
      <c r="T28" s="14"/>
      <c r="U28" s="14">
        <v>0.35</v>
      </c>
      <c r="V28" s="14"/>
      <c r="W28" s="14">
        <v>0.6940000000000001</v>
      </c>
      <c r="X28" s="14">
        <f t="shared" si="2"/>
        <v>0.6980000000000001</v>
      </c>
      <c r="Y28" s="18">
        <f t="shared" si="3"/>
        <v>0.0057636887608070175</v>
      </c>
    </row>
    <row r="29" spans="1:25" s="3" customFormat="1" ht="12.75" customHeight="1">
      <c r="A29" s="16" t="s">
        <v>51</v>
      </c>
      <c r="B29" s="9" t="s">
        <v>30</v>
      </c>
      <c r="C29" s="14">
        <v>0.55</v>
      </c>
      <c r="D29" s="14"/>
      <c r="E29" s="14">
        <v>0.75</v>
      </c>
      <c r="F29" s="14">
        <v>0.54</v>
      </c>
      <c r="G29" s="14"/>
      <c r="H29" s="14"/>
      <c r="I29" s="14"/>
      <c r="J29" s="14"/>
      <c r="K29" s="14"/>
      <c r="L29" s="14"/>
      <c r="M29" s="24">
        <v>0.45</v>
      </c>
      <c r="N29" s="14"/>
      <c r="O29" s="17"/>
      <c r="P29" s="14"/>
      <c r="Q29" s="14"/>
      <c r="R29" s="14"/>
      <c r="S29" s="14"/>
      <c r="T29" s="14"/>
      <c r="U29" s="14">
        <v>0.35</v>
      </c>
      <c r="V29" s="14"/>
      <c r="W29" s="14">
        <v>0.524</v>
      </c>
      <c r="X29" s="14">
        <f t="shared" si="2"/>
        <v>0.5279999999999999</v>
      </c>
      <c r="Y29" s="18">
        <f t="shared" si="3"/>
        <v>0.007633587786259444</v>
      </c>
    </row>
    <row r="30" spans="1:25" s="3" customFormat="1" ht="12.75" customHeight="1">
      <c r="A30" s="16" t="s">
        <v>52</v>
      </c>
      <c r="B30" s="9" t="s">
        <v>30</v>
      </c>
      <c r="C30" s="14">
        <v>0.55</v>
      </c>
      <c r="D30" s="14"/>
      <c r="E30" s="14">
        <v>1.5</v>
      </c>
      <c r="F30" s="14"/>
      <c r="G30" s="14"/>
      <c r="H30" s="14"/>
      <c r="I30" s="14"/>
      <c r="J30" s="14"/>
      <c r="K30" s="14">
        <v>0.6</v>
      </c>
      <c r="L30" s="14"/>
      <c r="M30" s="24"/>
      <c r="N30" s="14"/>
      <c r="O30" s="17"/>
      <c r="P30" s="14"/>
      <c r="Q30" s="14"/>
      <c r="R30" s="14"/>
      <c r="S30" s="14"/>
      <c r="T30" s="14"/>
      <c r="U30" s="14">
        <v>0.35</v>
      </c>
      <c r="V30" s="14"/>
      <c r="W30" s="14">
        <v>0.75</v>
      </c>
      <c r="X30" s="14">
        <f t="shared" si="2"/>
        <v>0.75</v>
      </c>
      <c r="Y30" s="18">
        <f t="shared" si="3"/>
        <v>0</v>
      </c>
    </row>
    <row r="31" spans="1:25" s="3" customFormat="1" ht="12.75" customHeight="1">
      <c r="A31" s="16" t="s">
        <v>53</v>
      </c>
      <c r="B31" s="9" t="s">
        <v>30</v>
      </c>
      <c r="C31" s="14">
        <v>0.55</v>
      </c>
      <c r="D31" s="14"/>
      <c r="E31" s="14">
        <v>1.5</v>
      </c>
      <c r="F31" s="14">
        <v>0.94</v>
      </c>
      <c r="G31" s="14"/>
      <c r="H31" s="14"/>
      <c r="I31" s="14"/>
      <c r="J31" s="14"/>
      <c r="K31" s="14">
        <v>0.6</v>
      </c>
      <c r="L31" s="14"/>
      <c r="M31" s="24"/>
      <c r="N31" s="14"/>
      <c r="O31" s="17"/>
      <c r="P31" s="14"/>
      <c r="Q31" s="14"/>
      <c r="R31" s="14"/>
      <c r="S31" s="14"/>
      <c r="T31" s="14"/>
      <c r="U31" s="14"/>
      <c r="V31" s="14"/>
      <c r="W31" s="14">
        <v>0.8875</v>
      </c>
      <c r="X31" s="14">
        <f t="shared" si="2"/>
        <v>0.8975</v>
      </c>
      <c r="Y31" s="18">
        <f t="shared" si="3"/>
        <v>0.011267605633802802</v>
      </c>
    </row>
    <row r="32" spans="1:25" s="3" customFormat="1" ht="12.75" customHeight="1">
      <c r="A32" s="16" t="s">
        <v>54</v>
      </c>
      <c r="B32" s="9" t="s">
        <v>30</v>
      </c>
      <c r="C32" s="14">
        <v>0.55</v>
      </c>
      <c r="D32" s="14"/>
      <c r="E32" s="14">
        <v>1.5</v>
      </c>
      <c r="F32" s="14">
        <v>0.57</v>
      </c>
      <c r="G32" s="14"/>
      <c r="H32" s="14"/>
      <c r="I32" s="14"/>
      <c r="J32" s="14"/>
      <c r="K32" s="14"/>
      <c r="L32" s="14"/>
      <c r="M32" s="24"/>
      <c r="N32" s="14"/>
      <c r="O32" s="17"/>
      <c r="P32" s="14"/>
      <c r="Q32" s="14"/>
      <c r="R32" s="14"/>
      <c r="S32" s="14"/>
      <c r="T32" s="14"/>
      <c r="U32" s="14"/>
      <c r="V32" s="14"/>
      <c r="W32" s="14">
        <v>0.8666666666666666</v>
      </c>
      <c r="X32" s="14">
        <f t="shared" si="2"/>
        <v>0.8733333333333334</v>
      </c>
      <c r="Y32" s="18">
        <f t="shared" si="3"/>
        <v>0.007692307692307887</v>
      </c>
    </row>
    <row r="33" spans="1:25" s="3" customFormat="1" ht="12.75" customHeight="1">
      <c r="A33" s="16" t="s">
        <v>55</v>
      </c>
      <c r="B33" s="9" t="s">
        <v>30</v>
      </c>
      <c r="C33" s="14">
        <v>0.55</v>
      </c>
      <c r="D33" s="14"/>
      <c r="E33" s="14">
        <v>1.5</v>
      </c>
      <c r="F33" s="14">
        <v>0.52</v>
      </c>
      <c r="G33" s="14"/>
      <c r="H33" s="14"/>
      <c r="I33" s="14"/>
      <c r="J33" s="14"/>
      <c r="K33" s="14">
        <v>0.55</v>
      </c>
      <c r="L33" s="14"/>
      <c r="M33" s="24"/>
      <c r="N33" s="14"/>
      <c r="O33" s="17"/>
      <c r="P33" s="14"/>
      <c r="Q33" s="14"/>
      <c r="R33" s="14"/>
      <c r="S33" s="14"/>
      <c r="T33" s="14"/>
      <c r="U33" s="14"/>
      <c r="V33" s="14"/>
      <c r="W33" s="14">
        <v>0.775</v>
      </c>
      <c r="X33" s="14">
        <f t="shared" si="2"/>
        <v>0.78</v>
      </c>
      <c r="Y33" s="18">
        <f t="shared" si="3"/>
        <v>0.006451612903225712</v>
      </c>
    </row>
    <row r="34" spans="1:25" s="3" customFormat="1" ht="12.75" customHeight="1">
      <c r="A34" s="16" t="s">
        <v>56</v>
      </c>
      <c r="B34" s="9" t="s">
        <v>30</v>
      </c>
      <c r="C34" s="14">
        <v>0.55</v>
      </c>
      <c r="D34" s="14"/>
      <c r="E34" s="14">
        <v>1.5</v>
      </c>
      <c r="F34" s="14">
        <v>0.54</v>
      </c>
      <c r="G34" s="14"/>
      <c r="H34" s="14"/>
      <c r="I34" s="14"/>
      <c r="J34" s="14"/>
      <c r="K34" s="14">
        <v>0.55</v>
      </c>
      <c r="L34" s="14"/>
      <c r="M34" s="24"/>
      <c r="N34" s="14"/>
      <c r="O34" s="17"/>
      <c r="P34" s="14"/>
      <c r="Q34" s="14"/>
      <c r="R34" s="14"/>
      <c r="S34" s="14"/>
      <c r="T34" s="14"/>
      <c r="U34" s="14"/>
      <c r="V34" s="14"/>
      <c r="W34" s="14">
        <v>0.78</v>
      </c>
      <c r="X34" s="14">
        <f t="shared" si="2"/>
        <v>0.7849999999999999</v>
      </c>
      <c r="Y34" s="18">
        <f t="shared" si="3"/>
        <v>0.0064102564102561654</v>
      </c>
    </row>
    <row r="35" spans="1:25" s="3" customFormat="1" ht="12.75" customHeight="1">
      <c r="A35" s="19"/>
      <c r="B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14"/>
      <c r="O35" s="17"/>
      <c r="P35" s="14"/>
      <c r="Q35" s="14"/>
      <c r="R35" s="14"/>
      <c r="S35" s="14"/>
      <c r="T35" s="14"/>
      <c r="U35" s="14"/>
      <c r="V35" s="14"/>
      <c r="W35" s="14"/>
      <c r="X35" s="14"/>
      <c r="Y35" s="18"/>
    </row>
    <row r="36" spans="1:25" s="3" customFormat="1" ht="12.75" customHeight="1">
      <c r="A36" s="21" t="s">
        <v>57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4"/>
      <c r="N36" s="14"/>
      <c r="O36" s="17"/>
      <c r="P36" s="14"/>
      <c r="Q36" s="14"/>
      <c r="R36" s="14"/>
      <c r="S36" s="14"/>
      <c r="T36" s="14"/>
      <c r="U36" s="14"/>
      <c r="V36" s="14"/>
      <c r="W36" s="14"/>
      <c r="X36" s="14"/>
      <c r="Y36" s="18"/>
    </row>
    <row r="37" spans="1:25" s="3" customFormat="1" ht="12.75" customHeight="1">
      <c r="A37" s="16" t="s">
        <v>58</v>
      </c>
      <c r="B37" s="9" t="s">
        <v>59</v>
      </c>
      <c r="C37" s="14"/>
      <c r="D37" s="14"/>
      <c r="E37" s="14">
        <v>10</v>
      </c>
      <c r="F37" s="14"/>
      <c r="G37" s="14"/>
      <c r="H37" s="14">
        <v>12.2</v>
      </c>
      <c r="I37" s="14">
        <v>10</v>
      </c>
      <c r="J37" s="14">
        <v>10.5</v>
      </c>
      <c r="K37" s="14">
        <v>11</v>
      </c>
      <c r="L37" s="14"/>
      <c r="M37" s="24">
        <v>9</v>
      </c>
      <c r="N37" s="14"/>
      <c r="O37" s="17"/>
      <c r="P37" s="14"/>
      <c r="Q37" s="14"/>
      <c r="R37" s="14">
        <v>10.6</v>
      </c>
      <c r="S37" s="14">
        <v>8</v>
      </c>
      <c r="T37" s="14"/>
      <c r="U37" s="14"/>
      <c r="V37" s="14">
        <v>10.68</v>
      </c>
      <c r="W37" s="14">
        <v>11.155555555555557</v>
      </c>
      <c r="X37" s="14">
        <f aca="true" t="shared" si="4" ref="X37:X43">AVERAGE(C37:V37)</f>
        <v>10.220000000000002</v>
      </c>
      <c r="Y37" s="18">
        <f aca="true" t="shared" si="5" ref="Y37:Y43">X37/W37-1</f>
        <v>-0.08386454183266923</v>
      </c>
    </row>
    <row r="38" spans="1:25" s="3" customFormat="1" ht="12.75" customHeight="1">
      <c r="A38" s="16" t="s">
        <v>60</v>
      </c>
      <c r="B38" s="9" t="s">
        <v>59</v>
      </c>
      <c r="C38" s="14"/>
      <c r="D38" s="14"/>
      <c r="E38" s="14">
        <v>13</v>
      </c>
      <c r="F38" s="14"/>
      <c r="G38" s="14"/>
      <c r="H38" s="14"/>
      <c r="I38" s="14">
        <v>13.25</v>
      </c>
      <c r="J38" s="14">
        <v>12</v>
      </c>
      <c r="K38" s="14">
        <v>14</v>
      </c>
      <c r="L38" s="14"/>
      <c r="M38" s="24">
        <v>13</v>
      </c>
      <c r="N38" s="14"/>
      <c r="O38" s="17"/>
      <c r="P38" s="14"/>
      <c r="Q38" s="14"/>
      <c r="R38" s="14">
        <v>13.1</v>
      </c>
      <c r="S38" s="14">
        <v>12</v>
      </c>
      <c r="T38" s="14"/>
      <c r="U38" s="14"/>
      <c r="V38" s="14">
        <v>14.12</v>
      </c>
      <c r="W38" s="14">
        <v>14.27125</v>
      </c>
      <c r="X38" s="14">
        <f t="shared" si="4"/>
        <v>13.05875</v>
      </c>
      <c r="Y38" s="18">
        <f t="shared" si="5"/>
        <v>-0.08496102303582376</v>
      </c>
    </row>
    <row r="39" spans="1:25" s="3" customFormat="1" ht="12.75" customHeight="1">
      <c r="A39" s="16" t="s">
        <v>61</v>
      </c>
      <c r="B39" s="9" t="s">
        <v>59</v>
      </c>
      <c r="C39" s="14"/>
      <c r="D39" s="14"/>
      <c r="E39" s="14">
        <v>17</v>
      </c>
      <c r="F39" s="14"/>
      <c r="G39" s="14"/>
      <c r="H39" s="14"/>
      <c r="I39" s="14">
        <v>15.25</v>
      </c>
      <c r="J39" s="14">
        <v>13.5</v>
      </c>
      <c r="K39" s="14">
        <v>15</v>
      </c>
      <c r="L39" s="14"/>
      <c r="M39" s="24">
        <v>15</v>
      </c>
      <c r="N39" s="14"/>
      <c r="O39" s="17"/>
      <c r="P39" s="14"/>
      <c r="Q39" s="14"/>
      <c r="R39" s="14">
        <v>14.75</v>
      </c>
      <c r="S39" s="14">
        <v>14</v>
      </c>
      <c r="T39" s="14"/>
      <c r="U39" s="14"/>
      <c r="V39" s="14">
        <v>15.25</v>
      </c>
      <c r="W39" s="14">
        <v>16.14625</v>
      </c>
      <c r="X39" s="14">
        <f t="shared" si="4"/>
        <v>14.96875</v>
      </c>
      <c r="Y39" s="18">
        <f t="shared" si="5"/>
        <v>-0.07292715026708985</v>
      </c>
    </row>
    <row r="40" spans="1:25" s="3" customFormat="1" ht="12.75" customHeight="1">
      <c r="A40" s="16" t="s">
        <v>62</v>
      </c>
      <c r="B40" s="9" t="s">
        <v>63</v>
      </c>
      <c r="C40" s="14"/>
      <c r="D40" s="14"/>
      <c r="E40" s="14">
        <v>5</v>
      </c>
      <c r="F40" s="14"/>
      <c r="G40" s="14"/>
      <c r="H40" s="14"/>
      <c r="I40" s="14">
        <v>4.75</v>
      </c>
      <c r="J40" s="14">
        <v>3.5</v>
      </c>
      <c r="K40" s="14">
        <v>5</v>
      </c>
      <c r="L40" s="14"/>
      <c r="M40" s="24">
        <v>5</v>
      </c>
      <c r="N40" s="14"/>
      <c r="O40" s="17"/>
      <c r="P40" s="14"/>
      <c r="Q40" s="14"/>
      <c r="R40" s="14">
        <v>3</v>
      </c>
      <c r="S40" s="14">
        <v>4</v>
      </c>
      <c r="T40" s="14"/>
      <c r="U40" s="14"/>
      <c r="V40" s="14">
        <v>4.07</v>
      </c>
      <c r="W40" s="14">
        <v>4.72</v>
      </c>
      <c r="X40" s="14">
        <f t="shared" si="4"/>
        <v>4.29</v>
      </c>
      <c r="Y40" s="18">
        <f t="shared" si="5"/>
        <v>-0.09110169491525422</v>
      </c>
    </row>
    <row r="41" spans="1:25" s="3" customFormat="1" ht="12.75" customHeight="1">
      <c r="A41" s="16" t="s">
        <v>64</v>
      </c>
      <c r="B41" s="9" t="s">
        <v>63</v>
      </c>
      <c r="C41" s="14"/>
      <c r="D41" s="14"/>
      <c r="E41" s="14">
        <v>8</v>
      </c>
      <c r="F41" s="14"/>
      <c r="G41" s="14"/>
      <c r="H41" s="14">
        <v>7.86</v>
      </c>
      <c r="I41" s="14">
        <v>7.6</v>
      </c>
      <c r="J41" s="14">
        <v>7</v>
      </c>
      <c r="K41" s="14">
        <v>8</v>
      </c>
      <c r="L41" s="14"/>
      <c r="M41" s="24">
        <v>7</v>
      </c>
      <c r="N41" s="14"/>
      <c r="O41" s="17"/>
      <c r="P41" s="14"/>
      <c r="Q41" s="14"/>
      <c r="R41" s="14">
        <v>6.72</v>
      </c>
      <c r="S41" s="14">
        <v>8</v>
      </c>
      <c r="T41" s="14"/>
      <c r="U41" s="14"/>
      <c r="V41" s="14">
        <v>6.45</v>
      </c>
      <c r="W41" s="14">
        <v>7.240833333333334</v>
      </c>
      <c r="X41" s="14">
        <f t="shared" si="4"/>
        <v>7.403333333333332</v>
      </c>
      <c r="Y41" s="18">
        <f t="shared" si="5"/>
        <v>0.0224421682587177</v>
      </c>
    </row>
    <row r="42" spans="1:25" s="3" customFormat="1" ht="12.75" customHeight="1">
      <c r="A42" s="16" t="s">
        <v>65</v>
      </c>
      <c r="B42" s="9" t="s">
        <v>63</v>
      </c>
      <c r="C42" s="14"/>
      <c r="D42" s="14"/>
      <c r="E42" s="14">
        <v>1.8</v>
      </c>
      <c r="F42" s="14"/>
      <c r="G42" s="14"/>
      <c r="H42" s="14"/>
      <c r="I42" s="14">
        <v>0.95</v>
      </c>
      <c r="J42" s="14">
        <v>0.5</v>
      </c>
      <c r="K42" s="14">
        <v>1</v>
      </c>
      <c r="L42" s="14"/>
      <c r="M42" s="24">
        <v>0.7</v>
      </c>
      <c r="N42" s="14"/>
      <c r="O42" s="17"/>
      <c r="P42" s="14"/>
      <c r="Q42" s="14"/>
      <c r="R42" s="14"/>
      <c r="S42" s="14">
        <v>1</v>
      </c>
      <c r="T42" s="14"/>
      <c r="U42" s="14"/>
      <c r="V42" s="14">
        <v>0.37</v>
      </c>
      <c r="W42" s="14">
        <v>1.13</v>
      </c>
      <c r="X42" s="14">
        <f t="shared" si="4"/>
        <v>0.9028571428571429</v>
      </c>
      <c r="Y42" s="18">
        <f t="shared" si="5"/>
        <v>-0.20101137800252833</v>
      </c>
    </row>
    <row r="43" spans="1:25" s="3" customFormat="1" ht="12.75" customHeight="1">
      <c r="A43" s="16" t="s">
        <v>66</v>
      </c>
      <c r="B43" s="9" t="s">
        <v>63</v>
      </c>
      <c r="C43" s="14">
        <v>11.76</v>
      </c>
      <c r="D43" s="14">
        <v>12.5</v>
      </c>
      <c r="E43" s="14">
        <v>11.65</v>
      </c>
      <c r="F43" s="14"/>
      <c r="G43" s="14">
        <v>11.3333333333333</v>
      </c>
      <c r="H43" s="14">
        <v>9.77</v>
      </c>
      <c r="I43" s="14">
        <v>9.45</v>
      </c>
      <c r="J43" s="14">
        <v>9.1</v>
      </c>
      <c r="K43" s="14">
        <v>10.6</v>
      </c>
      <c r="L43" s="14"/>
      <c r="M43" s="24">
        <v>8.9</v>
      </c>
      <c r="N43" s="14"/>
      <c r="O43" s="17"/>
      <c r="P43" s="14">
        <v>11.6</v>
      </c>
      <c r="Q43" s="14"/>
      <c r="R43" s="14">
        <v>8.53875</v>
      </c>
      <c r="S43" s="14">
        <v>12</v>
      </c>
      <c r="T43" s="14"/>
      <c r="U43" s="14"/>
      <c r="V43" s="14">
        <v>9.69</v>
      </c>
      <c r="W43" s="14">
        <v>10.638256410256409</v>
      </c>
      <c r="X43" s="14">
        <f t="shared" si="4"/>
        <v>10.530160256410253</v>
      </c>
      <c r="Y43" s="18">
        <f t="shared" si="5"/>
        <v>-0.010161078063688933</v>
      </c>
    </row>
    <row r="44" spans="1:25" s="3" customFormat="1" ht="12.75" customHeight="1">
      <c r="A44" s="21" t="s">
        <v>67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4"/>
      <c r="N44" s="14"/>
      <c r="O44" s="17"/>
      <c r="P44" s="14"/>
      <c r="Q44" s="14"/>
      <c r="R44" s="14"/>
      <c r="S44" s="14"/>
      <c r="T44" s="14"/>
      <c r="U44" s="14"/>
      <c r="V44" s="14"/>
      <c r="W44" s="14"/>
      <c r="X44" s="14"/>
      <c r="Y44" s="18"/>
    </row>
    <row r="45" spans="1:25" s="3" customFormat="1" ht="12.75" customHeight="1">
      <c r="A45" s="16" t="s">
        <v>68</v>
      </c>
      <c r="B45" s="25" t="s">
        <v>69</v>
      </c>
      <c r="C45" s="14"/>
      <c r="D45" s="14"/>
      <c r="E45" s="14"/>
      <c r="F45" s="14"/>
      <c r="G45" s="14"/>
      <c r="H45" s="14"/>
      <c r="I45" s="14">
        <v>26.7</v>
      </c>
      <c r="J45" s="14">
        <v>28</v>
      </c>
      <c r="K45" s="14"/>
      <c r="L45" s="14"/>
      <c r="M45" s="24"/>
      <c r="N45" s="14"/>
      <c r="O45" s="17"/>
      <c r="P45" s="14"/>
      <c r="Q45" s="14"/>
      <c r="R45" s="14">
        <v>24.25</v>
      </c>
      <c r="S45" s="14"/>
      <c r="T45" s="14"/>
      <c r="U45" s="14"/>
      <c r="V45" s="14">
        <v>33</v>
      </c>
      <c r="W45" s="14">
        <v>24.075</v>
      </c>
      <c r="X45" s="14">
        <f aca="true" t="shared" si="6" ref="X45:X50">AVERAGE(C45:V45)</f>
        <v>27.9875</v>
      </c>
      <c r="Y45" s="18">
        <f aca="true" t="shared" si="7" ref="Y45:Y50">X45/W45-1</f>
        <v>0.16251298026998962</v>
      </c>
    </row>
    <row r="46" spans="1:25" s="3" customFormat="1" ht="12.75" customHeight="1">
      <c r="A46" s="16" t="s">
        <v>70</v>
      </c>
      <c r="B46" s="25" t="s">
        <v>69</v>
      </c>
      <c r="C46" s="14">
        <v>50</v>
      </c>
      <c r="D46" s="14">
        <v>43</v>
      </c>
      <c r="E46" s="14">
        <v>42.5</v>
      </c>
      <c r="F46" s="14">
        <v>32.666666666666664</v>
      </c>
      <c r="G46" s="14">
        <v>30</v>
      </c>
      <c r="H46" s="14">
        <v>28</v>
      </c>
      <c r="I46" s="14">
        <v>23.7</v>
      </c>
      <c r="J46" s="14">
        <v>35</v>
      </c>
      <c r="K46" s="14">
        <v>45</v>
      </c>
      <c r="L46" s="14"/>
      <c r="M46" s="24">
        <v>35</v>
      </c>
      <c r="N46" s="14">
        <v>33.5</v>
      </c>
      <c r="O46" s="17">
        <v>30</v>
      </c>
      <c r="P46" s="14"/>
      <c r="Q46" s="14">
        <v>35</v>
      </c>
      <c r="R46" s="14">
        <v>25</v>
      </c>
      <c r="S46" s="14">
        <v>25</v>
      </c>
      <c r="T46" s="14">
        <v>40</v>
      </c>
      <c r="U46" s="14">
        <v>36.833333333333336</v>
      </c>
      <c r="V46" s="14">
        <v>25.8</v>
      </c>
      <c r="W46" s="14">
        <v>34.95740740740741</v>
      </c>
      <c r="X46" s="14">
        <f t="shared" si="6"/>
        <v>34.22222222222222</v>
      </c>
      <c r="Y46" s="18">
        <f t="shared" si="7"/>
        <v>-0.021030884144726425</v>
      </c>
    </row>
    <row r="47" spans="1:25" s="3" customFormat="1" ht="12.75" customHeight="1">
      <c r="A47" s="16" t="s">
        <v>71</v>
      </c>
      <c r="B47" s="25" t="s">
        <v>69</v>
      </c>
      <c r="C47" s="14"/>
      <c r="D47" s="14">
        <v>19.5</v>
      </c>
      <c r="E47" s="14"/>
      <c r="F47" s="14"/>
      <c r="G47" s="14">
        <v>25</v>
      </c>
      <c r="H47" s="14"/>
      <c r="I47" s="14">
        <v>22.8</v>
      </c>
      <c r="J47" s="14">
        <v>30</v>
      </c>
      <c r="K47" s="14">
        <v>28</v>
      </c>
      <c r="L47" s="14"/>
      <c r="M47" s="24"/>
      <c r="N47" s="14">
        <v>31</v>
      </c>
      <c r="O47" s="17"/>
      <c r="P47" s="14"/>
      <c r="Q47" s="14"/>
      <c r="R47" s="14">
        <v>9.5</v>
      </c>
      <c r="S47" s="14"/>
      <c r="T47" s="14"/>
      <c r="U47" s="14"/>
      <c r="V47" s="14">
        <v>18.5</v>
      </c>
      <c r="W47" s="14">
        <v>20.714285714285715</v>
      </c>
      <c r="X47" s="14">
        <f t="shared" si="6"/>
        <v>23.0375</v>
      </c>
      <c r="Y47" s="18">
        <f t="shared" si="7"/>
        <v>0.11215517241379303</v>
      </c>
    </row>
    <row r="48" spans="1:25" s="3" customFormat="1" ht="12.75" customHeight="1">
      <c r="A48" s="16" t="s">
        <v>72</v>
      </c>
      <c r="B48" s="25" t="s">
        <v>69</v>
      </c>
      <c r="C48" s="14"/>
      <c r="D48" s="14"/>
      <c r="E48" s="14"/>
      <c r="F48" s="14"/>
      <c r="G48" s="14"/>
      <c r="H48" s="14"/>
      <c r="I48" s="14">
        <v>46.5</v>
      </c>
      <c r="J48" s="14">
        <v>34</v>
      </c>
      <c r="K48" s="14"/>
      <c r="L48" s="14"/>
      <c r="M48" s="24"/>
      <c r="N48" s="14"/>
      <c r="O48" s="17"/>
      <c r="P48" s="14"/>
      <c r="Q48" s="14"/>
      <c r="R48" s="14">
        <v>32</v>
      </c>
      <c r="S48" s="14"/>
      <c r="T48" s="14"/>
      <c r="U48" s="14"/>
      <c r="V48" s="14">
        <v>44</v>
      </c>
      <c r="W48" s="14">
        <v>37.9625</v>
      </c>
      <c r="X48" s="14">
        <f t="shared" si="6"/>
        <v>39.125</v>
      </c>
      <c r="Y48" s="18">
        <f t="shared" si="7"/>
        <v>0.030622324662495926</v>
      </c>
    </row>
    <row r="49" spans="1:25" s="3" customFormat="1" ht="12.75" customHeight="1">
      <c r="A49" s="16" t="s">
        <v>73</v>
      </c>
      <c r="B49" s="25" t="s">
        <v>69</v>
      </c>
      <c r="C49" s="14"/>
      <c r="D49" s="14">
        <v>60</v>
      </c>
      <c r="E49" s="14"/>
      <c r="F49" s="14">
        <v>46.333333333333336</v>
      </c>
      <c r="G49" s="14">
        <v>45</v>
      </c>
      <c r="H49" s="14">
        <v>40</v>
      </c>
      <c r="I49" s="14">
        <v>43</v>
      </c>
      <c r="J49" s="14">
        <v>38</v>
      </c>
      <c r="K49" s="14">
        <v>55</v>
      </c>
      <c r="L49" s="14"/>
      <c r="M49" s="24">
        <v>45</v>
      </c>
      <c r="N49" s="14">
        <v>45</v>
      </c>
      <c r="O49" s="17">
        <v>45</v>
      </c>
      <c r="P49" s="14"/>
      <c r="Q49" s="14">
        <v>47.666666666666664</v>
      </c>
      <c r="R49" s="14">
        <v>45</v>
      </c>
      <c r="S49" s="14">
        <v>35</v>
      </c>
      <c r="T49" s="14"/>
      <c r="U49" s="14"/>
      <c r="V49" s="14">
        <v>37</v>
      </c>
      <c r="W49" s="14">
        <v>46.08904761904762</v>
      </c>
      <c r="X49" s="14">
        <f t="shared" si="6"/>
        <v>44.785714285714285</v>
      </c>
      <c r="Y49" s="18">
        <f t="shared" si="7"/>
        <v>-0.028278591133106712</v>
      </c>
    </row>
    <row r="50" spans="1:25" s="3" customFormat="1" ht="12.75" customHeight="1">
      <c r="A50" s="16" t="s">
        <v>74</v>
      </c>
      <c r="B50" s="25" t="s">
        <v>69</v>
      </c>
      <c r="C50" s="14"/>
      <c r="D50" s="14">
        <v>63</v>
      </c>
      <c r="E50" s="14"/>
      <c r="F50" s="14"/>
      <c r="G50" s="14">
        <v>35</v>
      </c>
      <c r="H50" s="14">
        <v>26.5</v>
      </c>
      <c r="I50" s="14">
        <v>40.5</v>
      </c>
      <c r="J50" s="14">
        <v>33</v>
      </c>
      <c r="K50" s="14">
        <v>40</v>
      </c>
      <c r="L50" s="14"/>
      <c r="M50" s="24"/>
      <c r="N50" s="14">
        <v>40</v>
      </c>
      <c r="O50" s="17"/>
      <c r="P50" s="14">
        <v>24</v>
      </c>
      <c r="Q50" s="14"/>
      <c r="R50" s="14">
        <v>29.5</v>
      </c>
      <c r="S50" s="14"/>
      <c r="T50" s="14"/>
      <c r="U50" s="14"/>
      <c r="V50" s="14">
        <v>30.5</v>
      </c>
      <c r="W50" s="14">
        <v>41.635</v>
      </c>
      <c r="X50" s="14">
        <f t="shared" si="6"/>
        <v>36.2</v>
      </c>
      <c r="Y50" s="18">
        <f t="shared" si="7"/>
        <v>-0.13053920979944744</v>
      </c>
    </row>
    <row r="51" spans="1:25" s="3" customFormat="1" ht="12.75" customHeight="1">
      <c r="A51" s="21" t="s">
        <v>75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14"/>
      <c r="O51" s="17"/>
      <c r="P51" s="14"/>
      <c r="Q51" s="14"/>
      <c r="R51" s="14"/>
      <c r="S51" s="14"/>
      <c r="T51" s="14"/>
      <c r="U51" s="14"/>
      <c r="V51" s="14"/>
      <c r="W51" s="14"/>
      <c r="X51" s="14"/>
      <c r="Y51" s="18"/>
    </row>
    <row r="52" spans="1:25" s="3" customFormat="1" ht="12.75" customHeight="1">
      <c r="A52" s="16" t="s">
        <v>76</v>
      </c>
      <c r="B52" s="9" t="s">
        <v>77</v>
      </c>
      <c r="C52" s="14"/>
      <c r="D52" s="14"/>
      <c r="E52" s="14"/>
      <c r="F52" s="14"/>
      <c r="G52" s="14"/>
      <c r="H52" s="14"/>
      <c r="I52" s="14">
        <v>84</v>
      </c>
      <c r="J52" s="14">
        <v>115</v>
      </c>
      <c r="K52" s="14">
        <v>75.6</v>
      </c>
      <c r="L52" s="14"/>
      <c r="M52" s="24"/>
      <c r="N52" s="14"/>
      <c r="O52" s="17">
        <v>87.5</v>
      </c>
      <c r="P52" s="14"/>
      <c r="Q52" s="14">
        <v>86.33333333333333</v>
      </c>
      <c r="R52" s="14">
        <v>62.5</v>
      </c>
      <c r="S52" s="14">
        <v>100</v>
      </c>
      <c r="T52" s="14"/>
      <c r="U52" s="14"/>
      <c r="V52" s="14">
        <v>68.33</v>
      </c>
      <c r="W52" s="14">
        <v>77.56481481481482</v>
      </c>
      <c r="X52" s="14">
        <f aca="true" t="shared" si="8" ref="X52:X53">AVERAGE(C52:V52)</f>
        <v>84.90791666666668</v>
      </c>
      <c r="Y52" s="18">
        <f aca="true" t="shared" si="9" ref="Y52:Y53">X52/W52-1</f>
        <v>0.09467052644144691</v>
      </c>
    </row>
    <row r="53" spans="1:25" s="3" customFormat="1" ht="12.75" customHeight="1">
      <c r="A53" s="16" t="s">
        <v>78</v>
      </c>
      <c r="B53" s="9" t="s">
        <v>79</v>
      </c>
      <c r="C53" s="14">
        <v>12.12</v>
      </c>
      <c r="D53" s="14">
        <v>10</v>
      </c>
      <c r="E53" s="14">
        <v>11</v>
      </c>
      <c r="F53" s="14">
        <v>7.733333333333333</v>
      </c>
      <c r="G53" s="14">
        <v>10</v>
      </c>
      <c r="H53" s="14">
        <v>8.54</v>
      </c>
      <c r="I53" s="14">
        <v>9.2</v>
      </c>
      <c r="J53" s="14">
        <v>7.65</v>
      </c>
      <c r="K53" s="14">
        <v>10.4</v>
      </c>
      <c r="L53" s="14"/>
      <c r="M53" s="24">
        <v>11.5</v>
      </c>
      <c r="N53" s="14"/>
      <c r="O53" s="17"/>
      <c r="P53" s="14">
        <v>10.456</v>
      </c>
      <c r="Q53" s="14">
        <v>11.233333333333334</v>
      </c>
      <c r="R53" s="14">
        <v>10.491666666666665</v>
      </c>
      <c r="S53" s="14">
        <v>15</v>
      </c>
      <c r="T53" s="14">
        <v>12</v>
      </c>
      <c r="U53" s="14">
        <v>14.25</v>
      </c>
      <c r="V53" s="14">
        <v>9.41</v>
      </c>
      <c r="W53" s="14">
        <v>10.00537037037037</v>
      </c>
      <c r="X53" s="14">
        <f t="shared" si="8"/>
        <v>10.646137254901962</v>
      </c>
      <c r="Y53" s="18">
        <f t="shared" si="9"/>
        <v>0.0640422953686095</v>
      </c>
    </row>
    <row r="54" spans="1:25" s="3" customFormat="1" ht="12.75" customHeight="1">
      <c r="A54" s="21" t="s">
        <v>80</v>
      </c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4"/>
      <c r="N54" s="14"/>
      <c r="O54" s="17"/>
      <c r="P54" s="14"/>
      <c r="Q54" s="14"/>
      <c r="R54" s="14"/>
      <c r="S54" s="14"/>
      <c r="T54" s="14"/>
      <c r="U54" s="14"/>
      <c r="V54" s="14"/>
      <c r="W54" s="14"/>
      <c r="X54" s="14"/>
      <c r="Y54" s="18"/>
    </row>
    <row r="55" spans="1:25" s="3" customFormat="1" ht="12.75" customHeight="1">
      <c r="A55" s="16" t="s">
        <v>81</v>
      </c>
      <c r="B55" s="9" t="s">
        <v>69</v>
      </c>
      <c r="C55" s="14"/>
      <c r="D55" s="14">
        <v>172</v>
      </c>
      <c r="E55" s="14">
        <v>150</v>
      </c>
      <c r="F55" s="14"/>
      <c r="G55" s="14">
        <v>225</v>
      </c>
      <c r="H55" s="14">
        <v>200</v>
      </c>
      <c r="I55" s="14">
        <v>192</v>
      </c>
      <c r="J55" s="14">
        <v>280</v>
      </c>
      <c r="K55" s="14"/>
      <c r="L55" s="14"/>
      <c r="M55" s="24">
        <v>230</v>
      </c>
      <c r="N55" s="14"/>
      <c r="O55" s="17"/>
      <c r="P55" s="14"/>
      <c r="Q55" s="14"/>
      <c r="R55" s="14">
        <v>156.25</v>
      </c>
      <c r="S55" s="14"/>
      <c r="T55" s="14"/>
      <c r="U55" s="14"/>
      <c r="V55" s="14">
        <v>200</v>
      </c>
      <c r="W55" s="14">
        <v>189.2</v>
      </c>
      <c r="X55" s="14">
        <f aca="true" t="shared" si="10" ref="X55:X63">AVERAGE(C55:V55)</f>
        <v>200.58333333333334</v>
      </c>
      <c r="Y55" s="18">
        <f aca="true" t="shared" si="11" ref="Y55:Y63">X55/W55-1</f>
        <v>0.06016560958421424</v>
      </c>
    </row>
    <row r="56" spans="1:25" s="3" customFormat="1" ht="12.75" customHeight="1">
      <c r="A56" s="16" t="s">
        <v>82</v>
      </c>
      <c r="B56" s="9" t="s">
        <v>69</v>
      </c>
      <c r="C56" s="14"/>
      <c r="D56" s="14">
        <v>264</v>
      </c>
      <c r="E56" s="14">
        <v>260</v>
      </c>
      <c r="F56" s="14"/>
      <c r="G56" s="14">
        <v>283.333333333333</v>
      </c>
      <c r="H56" s="14">
        <v>280</v>
      </c>
      <c r="I56" s="14">
        <v>245</v>
      </c>
      <c r="J56" s="14"/>
      <c r="K56" s="14"/>
      <c r="L56" s="14"/>
      <c r="M56" s="24"/>
      <c r="N56" s="14"/>
      <c r="O56" s="17"/>
      <c r="P56" s="14"/>
      <c r="Q56" s="14"/>
      <c r="R56" s="14">
        <v>175</v>
      </c>
      <c r="S56" s="14"/>
      <c r="T56" s="14"/>
      <c r="U56" s="14"/>
      <c r="V56" s="14">
        <v>250</v>
      </c>
      <c r="W56" s="14">
        <v>236.3125</v>
      </c>
      <c r="X56" s="14">
        <f t="shared" si="10"/>
        <v>251.047619047619</v>
      </c>
      <c r="Y56" s="18">
        <f t="shared" si="11"/>
        <v>0.062354378408332245</v>
      </c>
    </row>
    <row r="57" spans="1:25" s="3" customFormat="1" ht="12.75" customHeight="1">
      <c r="A57" s="16" t="s">
        <v>83</v>
      </c>
      <c r="B57" s="9" t="s">
        <v>69</v>
      </c>
      <c r="C57" s="14">
        <v>67.5</v>
      </c>
      <c r="D57" s="14">
        <v>61</v>
      </c>
      <c r="E57" s="26"/>
      <c r="F57" s="14">
        <v>88.66666666666667</v>
      </c>
      <c r="G57" s="14">
        <v>70</v>
      </c>
      <c r="H57" s="14">
        <v>68</v>
      </c>
      <c r="I57" s="14">
        <v>40</v>
      </c>
      <c r="J57" s="14">
        <v>78</v>
      </c>
      <c r="K57" s="14">
        <v>70</v>
      </c>
      <c r="L57" s="14"/>
      <c r="M57" s="24"/>
      <c r="N57" s="14"/>
      <c r="O57" s="17"/>
      <c r="P57" s="14"/>
      <c r="Q57" s="26"/>
      <c r="R57" s="26"/>
      <c r="S57" s="14">
        <v>57</v>
      </c>
      <c r="T57" s="14"/>
      <c r="U57" s="14"/>
      <c r="V57" s="14">
        <v>53.71</v>
      </c>
      <c r="W57" s="14">
        <v>67.42899999999999</v>
      </c>
      <c r="X57" s="14">
        <f t="shared" si="10"/>
        <v>65.38766666666668</v>
      </c>
      <c r="Y57" s="18">
        <f t="shared" si="11"/>
        <v>-0.030273818881094372</v>
      </c>
    </row>
    <row r="58" spans="1:25" s="3" customFormat="1" ht="12.75" customHeight="1">
      <c r="A58" s="16" t="s">
        <v>84</v>
      </c>
      <c r="B58" s="9" t="s">
        <v>69</v>
      </c>
      <c r="C58" s="14">
        <v>88.33333333333333</v>
      </c>
      <c r="D58" s="14">
        <v>75</v>
      </c>
      <c r="E58" s="26"/>
      <c r="F58" s="14">
        <v>103.33333333333333</v>
      </c>
      <c r="G58" s="14">
        <v>85</v>
      </c>
      <c r="H58" s="14">
        <v>80</v>
      </c>
      <c r="I58" s="14">
        <v>72</v>
      </c>
      <c r="J58" s="14">
        <v>105</v>
      </c>
      <c r="K58" s="14">
        <v>100</v>
      </c>
      <c r="L58" s="14"/>
      <c r="M58" s="24"/>
      <c r="N58" s="14"/>
      <c r="O58" s="17">
        <v>75</v>
      </c>
      <c r="P58" s="14"/>
      <c r="Q58" s="14">
        <v>101</v>
      </c>
      <c r="R58" s="14">
        <v>39.5</v>
      </c>
      <c r="S58" s="14">
        <v>102</v>
      </c>
      <c r="T58" s="14"/>
      <c r="U58" s="14"/>
      <c r="V58" s="14">
        <v>76.25</v>
      </c>
      <c r="W58" s="14">
        <v>85.99977777777778</v>
      </c>
      <c r="X58" s="14">
        <f t="shared" si="10"/>
        <v>84.80128205128204</v>
      </c>
      <c r="Y58" s="18">
        <f t="shared" si="11"/>
        <v>-0.013936032830138556</v>
      </c>
    </row>
    <row r="59" spans="1:25" s="3" customFormat="1" ht="12.75" customHeight="1">
      <c r="A59" s="16" t="s">
        <v>85</v>
      </c>
      <c r="B59" s="9" t="s">
        <v>69</v>
      </c>
      <c r="C59" s="14">
        <v>108.33333333333333</v>
      </c>
      <c r="D59" s="14">
        <v>88</v>
      </c>
      <c r="E59" s="14">
        <v>71</v>
      </c>
      <c r="F59" s="14">
        <v>125.33333333333333</v>
      </c>
      <c r="G59" s="14">
        <v>100</v>
      </c>
      <c r="H59" s="14">
        <v>90</v>
      </c>
      <c r="I59" s="14">
        <v>93</v>
      </c>
      <c r="J59" s="14">
        <v>120</v>
      </c>
      <c r="K59" s="14">
        <v>118</v>
      </c>
      <c r="L59" s="14"/>
      <c r="M59" s="24"/>
      <c r="N59" s="14"/>
      <c r="O59" s="17">
        <v>95</v>
      </c>
      <c r="P59" s="14"/>
      <c r="Q59" s="14"/>
      <c r="R59" s="14">
        <v>47.5</v>
      </c>
      <c r="S59" s="14"/>
      <c r="T59" s="14"/>
      <c r="U59" s="14"/>
      <c r="V59" s="14">
        <v>98.57</v>
      </c>
      <c r="W59" s="14">
        <v>96.35714285714286</v>
      </c>
      <c r="X59" s="14">
        <f t="shared" si="10"/>
        <v>96.22805555555554</v>
      </c>
      <c r="Y59" s="18">
        <f t="shared" si="11"/>
        <v>-0.001339675479779423</v>
      </c>
    </row>
    <row r="60" spans="1:25" s="3" customFormat="1" ht="12.75" customHeight="1">
      <c r="A60" s="16" t="s">
        <v>86</v>
      </c>
      <c r="B60" s="9" t="s">
        <v>69</v>
      </c>
      <c r="C60" s="14"/>
      <c r="D60" s="14">
        <v>66</v>
      </c>
      <c r="E60" s="14"/>
      <c r="F60" s="14"/>
      <c r="G60" s="14">
        <v>35</v>
      </c>
      <c r="H60" s="14">
        <v>40</v>
      </c>
      <c r="I60" s="14">
        <v>27</v>
      </c>
      <c r="J60" s="14">
        <v>38</v>
      </c>
      <c r="K60" s="14">
        <v>48</v>
      </c>
      <c r="L60" s="14"/>
      <c r="M60" s="24">
        <v>60</v>
      </c>
      <c r="N60" s="14"/>
      <c r="O60" s="17"/>
      <c r="P60" s="14"/>
      <c r="Q60" s="14"/>
      <c r="R60" s="14">
        <v>14.8</v>
      </c>
      <c r="S60" s="14">
        <v>35</v>
      </c>
      <c r="T60" s="14"/>
      <c r="U60" s="14"/>
      <c r="V60" s="14">
        <v>17.3</v>
      </c>
      <c r="W60" s="14">
        <v>38.375</v>
      </c>
      <c r="X60" s="14">
        <f t="shared" si="10"/>
        <v>38.11</v>
      </c>
      <c r="Y60" s="18">
        <f t="shared" si="11"/>
        <v>-0.006905537459283351</v>
      </c>
    </row>
    <row r="61" spans="1:25" s="3" customFormat="1" ht="12.75" customHeight="1">
      <c r="A61" s="16" t="s">
        <v>87</v>
      </c>
      <c r="B61" s="9" t="s">
        <v>69</v>
      </c>
      <c r="C61" s="14"/>
      <c r="D61" s="14">
        <v>82</v>
      </c>
      <c r="E61" s="14"/>
      <c r="F61" s="14"/>
      <c r="G61" s="14">
        <v>60</v>
      </c>
      <c r="H61" s="14">
        <v>70</v>
      </c>
      <c r="I61" s="14">
        <v>62</v>
      </c>
      <c r="J61" s="14">
        <v>78</v>
      </c>
      <c r="K61" s="14">
        <v>68</v>
      </c>
      <c r="L61" s="14"/>
      <c r="M61" s="24">
        <v>80</v>
      </c>
      <c r="N61" s="14"/>
      <c r="O61" s="17"/>
      <c r="P61" s="14">
        <v>58</v>
      </c>
      <c r="Q61" s="14"/>
      <c r="R61" s="14">
        <v>43.5</v>
      </c>
      <c r="S61" s="14">
        <v>47</v>
      </c>
      <c r="T61" s="14"/>
      <c r="U61" s="14"/>
      <c r="V61" s="14">
        <v>47.28</v>
      </c>
      <c r="W61" s="14">
        <v>63.07</v>
      </c>
      <c r="X61" s="14">
        <f t="shared" si="10"/>
        <v>63.25272727272727</v>
      </c>
      <c r="Y61" s="18">
        <f t="shared" si="11"/>
        <v>0.0028972137740173043</v>
      </c>
    </row>
    <row r="62" spans="1:25" s="3" customFormat="1" ht="12.75" customHeight="1">
      <c r="A62" s="16" t="s">
        <v>88</v>
      </c>
      <c r="B62" s="9" t="s">
        <v>69</v>
      </c>
      <c r="C62" s="14"/>
      <c r="D62" s="14">
        <v>102</v>
      </c>
      <c r="E62" s="14"/>
      <c r="F62" s="14"/>
      <c r="G62" s="14">
        <v>80</v>
      </c>
      <c r="H62" s="14">
        <v>90</v>
      </c>
      <c r="I62" s="14">
        <v>94</v>
      </c>
      <c r="J62" s="14">
        <v>114.5</v>
      </c>
      <c r="K62" s="14">
        <v>98</v>
      </c>
      <c r="L62" s="14"/>
      <c r="M62" s="24"/>
      <c r="N62" s="14"/>
      <c r="O62" s="17"/>
      <c r="P62" s="14"/>
      <c r="Q62" s="14"/>
      <c r="R62" s="14">
        <v>66.75</v>
      </c>
      <c r="S62" s="14">
        <v>102</v>
      </c>
      <c r="T62" s="14"/>
      <c r="U62" s="14"/>
      <c r="V62" s="14">
        <v>79.66</v>
      </c>
      <c r="W62" s="14">
        <v>91.3368888888889</v>
      </c>
      <c r="X62" s="14">
        <f t="shared" si="10"/>
        <v>91.87888888888888</v>
      </c>
      <c r="Y62" s="18">
        <f t="shared" si="11"/>
        <v>0.005934075559102192</v>
      </c>
    </row>
    <row r="63" spans="1:25" s="3" customFormat="1" ht="12.75" customHeight="1">
      <c r="A63" s="16" t="s">
        <v>89</v>
      </c>
      <c r="B63" s="9" t="s">
        <v>69</v>
      </c>
      <c r="C63" s="14"/>
      <c r="D63" s="14">
        <v>120</v>
      </c>
      <c r="E63" s="14"/>
      <c r="F63" s="14"/>
      <c r="G63" s="14">
        <v>103.333333333333</v>
      </c>
      <c r="H63" s="14">
        <v>110</v>
      </c>
      <c r="I63" s="14">
        <v>130</v>
      </c>
      <c r="J63" s="14">
        <v>150</v>
      </c>
      <c r="K63" s="14">
        <v>125</v>
      </c>
      <c r="L63" s="14"/>
      <c r="M63" s="24"/>
      <c r="N63" s="14"/>
      <c r="O63" s="17"/>
      <c r="P63" s="14"/>
      <c r="Q63" s="14"/>
      <c r="R63" s="14"/>
      <c r="S63" s="14">
        <v>142</v>
      </c>
      <c r="T63" s="14"/>
      <c r="U63" s="14"/>
      <c r="V63" s="14">
        <v>112.77</v>
      </c>
      <c r="W63" s="14">
        <v>114.475</v>
      </c>
      <c r="X63" s="14">
        <f t="shared" si="10"/>
        <v>124.13791666666663</v>
      </c>
      <c r="Y63" s="18">
        <f t="shared" si="11"/>
        <v>0.08441071558564439</v>
      </c>
    </row>
    <row r="64" spans="1:25" s="3" customFormat="1" ht="12.75" customHeight="1">
      <c r="A64" s="21" t="s">
        <v>90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4"/>
      <c r="N64" s="14"/>
      <c r="O64" s="17"/>
      <c r="P64" s="14"/>
      <c r="Q64" s="14"/>
      <c r="R64" s="14"/>
      <c r="S64" s="14"/>
      <c r="T64" s="14"/>
      <c r="U64" s="14"/>
      <c r="V64" s="14"/>
      <c r="W64" s="14"/>
      <c r="X64" s="14"/>
      <c r="Y64" s="18"/>
    </row>
    <row r="65" spans="1:25" s="3" customFormat="1" ht="12.75" customHeight="1">
      <c r="A65" s="16" t="s">
        <v>91</v>
      </c>
      <c r="B65" s="9" t="s">
        <v>69</v>
      </c>
      <c r="C65" s="14"/>
      <c r="D65" s="14">
        <v>403</v>
      </c>
      <c r="E65" s="14"/>
      <c r="F65" s="14"/>
      <c r="G65" s="14">
        <v>313.333333333333</v>
      </c>
      <c r="H65" s="14"/>
      <c r="I65" s="14">
        <v>340</v>
      </c>
      <c r="J65" s="14"/>
      <c r="K65" s="14"/>
      <c r="L65" s="14"/>
      <c r="M65" s="24"/>
      <c r="N65" s="14"/>
      <c r="O65" s="17"/>
      <c r="P65" s="14"/>
      <c r="Q65" s="14"/>
      <c r="R65" s="14"/>
      <c r="S65" s="14"/>
      <c r="T65" s="14"/>
      <c r="U65" s="14"/>
      <c r="V65" s="14">
        <v>300</v>
      </c>
      <c r="W65" s="14">
        <v>315.7333333333334</v>
      </c>
      <c r="X65" s="14">
        <f aca="true" t="shared" si="12" ref="X65:X67">AVERAGE(C65:V65)</f>
        <v>339.08333333333326</v>
      </c>
      <c r="Y65" s="18">
        <f aca="true" t="shared" si="13" ref="Y65:Y67">X65/W65-1</f>
        <v>0.07395481418918881</v>
      </c>
    </row>
    <row r="66" spans="1:25" s="3" customFormat="1" ht="12.75" customHeight="1">
      <c r="A66" s="16" t="s">
        <v>92</v>
      </c>
      <c r="B66" s="9" t="s">
        <v>69</v>
      </c>
      <c r="C66" s="14"/>
      <c r="D66" s="14"/>
      <c r="E66" s="14"/>
      <c r="F66" s="14"/>
      <c r="G66" s="14">
        <v>153.333333333333</v>
      </c>
      <c r="H66" s="14"/>
      <c r="I66" s="14">
        <v>155</v>
      </c>
      <c r="J66" s="14"/>
      <c r="K66" s="14">
        <v>150</v>
      </c>
      <c r="L66" s="14"/>
      <c r="M66" s="24"/>
      <c r="N66" s="14"/>
      <c r="O66" s="17"/>
      <c r="P66" s="14"/>
      <c r="Q66" s="14"/>
      <c r="R66" s="14"/>
      <c r="S66" s="14"/>
      <c r="T66" s="14"/>
      <c r="U66" s="14"/>
      <c r="V66" s="14">
        <v>140</v>
      </c>
      <c r="W66" s="14">
        <v>147.6</v>
      </c>
      <c r="X66" s="14">
        <f t="shared" si="12"/>
        <v>149.58333333333326</v>
      </c>
      <c r="Y66" s="18">
        <f t="shared" si="13"/>
        <v>0.013437217705509985</v>
      </c>
    </row>
    <row r="67" spans="1:25" s="3" customFormat="1" ht="12.75" customHeight="1">
      <c r="A67" s="16" t="s">
        <v>93</v>
      </c>
      <c r="B67" s="9" t="s">
        <v>69</v>
      </c>
      <c r="C67" s="14"/>
      <c r="D67" s="14">
        <v>297</v>
      </c>
      <c r="E67" s="14"/>
      <c r="F67" s="14"/>
      <c r="G67" s="14">
        <v>150</v>
      </c>
      <c r="H67" s="14"/>
      <c r="I67" s="14">
        <v>190</v>
      </c>
      <c r="J67" s="14">
        <v>260</v>
      </c>
      <c r="K67" s="14">
        <v>178</v>
      </c>
      <c r="L67" s="14">
        <v>213</v>
      </c>
      <c r="M67" s="24"/>
      <c r="N67" s="14"/>
      <c r="O67" s="17"/>
      <c r="P67" s="14"/>
      <c r="Q67" s="14"/>
      <c r="R67" s="14">
        <v>148.5</v>
      </c>
      <c r="S67" s="14">
        <v>200</v>
      </c>
      <c r="T67" s="14"/>
      <c r="U67" s="14"/>
      <c r="V67" s="14">
        <v>153</v>
      </c>
      <c r="W67" s="14">
        <v>189.89555555555557</v>
      </c>
      <c r="X67" s="14">
        <f t="shared" si="12"/>
        <v>198.83333333333334</v>
      </c>
      <c r="Y67" s="18">
        <f t="shared" si="13"/>
        <v>0.047066808655050085</v>
      </c>
    </row>
    <row r="68" spans="1:25" s="3" customFormat="1" ht="12.75" customHeight="1">
      <c r="A68" s="21" t="s">
        <v>94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4"/>
      <c r="N68" s="14"/>
      <c r="O68" s="17"/>
      <c r="P68" s="14"/>
      <c r="Q68" s="14"/>
      <c r="R68" s="14"/>
      <c r="S68" s="14"/>
      <c r="T68" s="14"/>
      <c r="U68" s="14"/>
      <c r="V68" s="14"/>
      <c r="W68" s="14"/>
      <c r="X68" s="14"/>
      <c r="Y68" s="18"/>
    </row>
    <row r="69" spans="1:25" s="3" customFormat="1" ht="12.75" customHeight="1">
      <c r="A69" s="16" t="s">
        <v>95</v>
      </c>
      <c r="B69" s="9" t="s">
        <v>69</v>
      </c>
      <c r="C69" s="14"/>
      <c r="D69" s="14">
        <v>210</v>
      </c>
      <c r="E69" s="14">
        <v>300</v>
      </c>
      <c r="F69" s="14"/>
      <c r="G69" s="14">
        <v>243.333333333333</v>
      </c>
      <c r="H69" s="14"/>
      <c r="I69" s="14">
        <v>260</v>
      </c>
      <c r="J69" s="14">
        <v>320</v>
      </c>
      <c r="K69" s="14"/>
      <c r="L69" s="14"/>
      <c r="M69" s="24">
        <v>275</v>
      </c>
      <c r="N69" s="14"/>
      <c r="O69" s="17"/>
      <c r="P69" s="14"/>
      <c r="Q69" s="14"/>
      <c r="R69" s="14">
        <v>232.5</v>
      </c>
      <c r="S69" s="14"/>
      <c r="T69" s="14"/>
      <c r="U69" s="14"/>
      <c r="V69" s="14">
        <v>240</v>
      </c>
      <c r="W69" s="14">
        <v>248.0111111111111</v>
      </c>
      <c r="X69" s="14">
        <f aca="true" t="shared" si="14" ref="X69:X78">AVERAGE(C69:V69)</f>
        <v>260.10416666666663</v>
      </c>
      <c r="Y69" s="18">
        <f aca="true" t="shared" si="15" ref="Y69:Y78">X69/W69-1</f>
        <v>0.048760136194614834</v>
      </c>
    </row>
    <row r="70" spans="1:25" s="3" customFormat="1" ht="12.75" customHeight="1">
      <c r="A70" s="16" t="s">
        <v>96</v>
      </c>
      <c r="B70" s="9" t="s">
        <v>69</v>
      </c>
      <c r="C70" s="14"/>
      <c r="D70" s="14">
        <v>323</v>
      </c>
      <c r="E70" s="14">
        <v>120</v>
      </c>
      <c r="F70" s="14"/>
      <c r="G70" s="14">
        <v>330</v>
      </c>
      <c r="H70" s="14"/>
      <c r="I70" s="14">
        <v>305</v>
      </c>
      <c r="J70" s="14">
        <v>350</v>
      </c>
      <c r="K70" s="14"/>
      <c r="L70" s="14"/>
      <c r="M70" s="24"/>
      <c r="N70" s="14"/>
      <c r="O70" s="17"/>
      <c r="P70" s="14"/>
      <c r="Q70" s="14"/>
      <c r="R70" s="14">
        <v>300</v>
      </c>
      <c r="S70" s="14"/>
      <c r="T70" s="14"/>
      <c r="U70" s="14"/>
      <c r="V70" s="14">
        <v>268</v>
      </c>
      <c r="W70" s="14">
        <v>287.04285714285714</v>
      </c>
      <c r="X70" s="14">
        <f t="shared" si="14"/>
        <v>285.14285714285717</v>
      </c>
      <c r="Y70" s="18">
        <f t="shared" si="15"/>
        <v>-0.00661922062409781</v>
      </c>
    </row>
    <row r="71" spans="1:25" s="3" customFormat="1" ht="12.75" customHeight="1">
      <c r="A71" s="16" t="s">
        <v>97</v>
      </c>
      <c r="B71" s="9" t="s">
        <v>69</v>
      </c>
      <c r="C71" s="14">
        <v>85</v>
      </c>
      <c r="D71" s="14">
        <v>96</v>
      </c>
      <c r="E71" s="14"/>
      <c r="F71" s="14">
        <v>71</v>
      </c>
      <c r="G71" s="14">
        <v>70</v>
      </c>
      <c r="H71" s="14"/>
      <c r="I71" s="14">
        <v>72</v>
      </c>
      <c r="J71" s="14">
        <v>90</v>
      </c>
      <c r="K71" s="14">
        <v>90</v>
      </c>
      <c r="L71" s="14">
        <v>47.06</v>
      </c>
      <c r="M71" s="24"/>
      <c r="N71" s="14"/>
      <c r="O71" s="17"/>
      <c r="P71" s="14"/>
      <c r="Q71" s="14"/>
      <c r="R71" s="14"/>
      <c r="S71" s="14">
        <v>77</v>
      </c>
      <c r="T71" s="14"/>
      <c r="U71" s="14"/>
      <c r="V71" s="14">
        <v>45</v>
      </c>
      <c r="W71" s="14">
        <v>74.80833333333334</v>
      </c>
      <c r="X71" s="14">
        <f t="shared" si="14"/>
        <v>74.306</v>
      </c>
      <c r="Y71" s="18">
        <f t="shared" si="15"/>
        <v>-0.006714938175337082</v>
      </c>
    </row>
    <row r="72" spans="1:25" s="3" customFormat="1" ht="12.75" customHeight="1">
      <c r="A72" s="16" t="s">
        <v>98</v>
      </c>
      <c r="B72" s="9" t="s">
        <v>69</v>
      </c>
      <c r="C72" s="14">
        <v>120</v>
      </c>
      <c r="D72" s="14">
        <v>110</v>
      </c>
      <c r="E72" s="14">
        <v>122.5</v>
      </c>
      <c r="F72" s="14">
        <v>106.33333333333333</v>
      </c>
      <c r="G72" s="14">
        <v>85</v>
      </c>
      <c r="H72" s="14"/>
      <c r="I72" s="17">
        <v>92</v>
      </c>
      <c r="J72" s="14">
        <v>125</v>
      </c>
      <c r="K72" s="14">
        <v>110</v>
      </c>
      <c r="L72" s="14"/>
      <c r="M72" s="24"/>
      <c r="N72" s="14"/>
      <c r="O72" s="17"/>
      <c r="P72" s="14"/>
      <c r="Q72" s="14">
        <v>122.33333333333333</v>
      </c>
      <c r="R72" s="14">
        <v>78</v>
      </c>
      <c r="S72" s="14">
        <v>100</v>
      </c>
      <c r="T72" s="14"/>
      <c r="U72" s="14"/>
      <c r="V72" s="14">
        <v>103</v>
      </c>
      <c r="W72" s="14">
        <v>101.41666666666667</v>
      </c>
      <c r="X72" s="14">
        <f t="shared" si="14"/>
        <v>106.18055555555554</v>
      </c>
      <c r="Y72" s="18">
        <f t="shared" si="15"/>
        <v>0.046973431936455645</v>
      </c>
    </row>
    <row r="73" spans="1:25" s="3" customFormat="1" ht="12.75" customHeight="1">
      <c r="A73" s="16" t="s">
        <v>99</v>
      </c>
      <c r="B73" s="9" t="s">
        <v>69</v>
      </c>
      <c r="C73" s="14">
        <v>155</v>
      </c>
      <c r="D73" s="14">
        <v>123</v>
      </c>
      <c r="E73" s="14">
        <v>143.5</v>
      </c>
      <c r="F73" s="14">
        <v>130.66666666666666</v>
      </c>
      <c r="G73" s="14">
        <v>110</v>
      </c>
      <c r="H73" s="14"/>
      <c r="I73" s="17">
        <v>124</v>
      </c>
      <c r="J73" s="14">
        <v>135</v>
      </c>
      <c r="K73" s="14">
        <v>140</v>
      </c>
      <c r="L73" s="14">
        <v>85</v>
      </c>
      <c r="M73" s="24"/>
      <c r="N73" s="14"/>
      <c r="O73" s="17">
        <v>125</v>
      </c>
      <c r="P73" s="14"/>
      <c r="Q73" s="14">
        <v>131.33333333333334</v>
      </c>
      <c r="R73" s="14">
        <v>84.66666666666667</v>
      </c>
      <c r="S73" s="14">
        <v>145</v>
      </c>
      <c r="T73" s="14"/>
      <c r="U73" s="14"/>
      <c r="V73" s="14">
        <v>132</v>
      </c>
      <c r="W73" s="14">
        <v>121.57696969696967</v>
      </c>
      <c r="X73" s="14">
        <f t="shared" si="14"/>
        <v>126.01190476190474</v>
      </c>
      <c r="Y73" s="18">
        <f t="shared" si="15"/>
        <v>0.0364784142587955</v>
      </c>
    </row>
    <row r="74" spans="1:25" s="3" customFormat="1" ht="12.75" customHeight="1">
      <c r="A74" s="16" t="s">
        <v>100</v>
      </c>
      <c r="B74" s="9" t="s">
        <v>69</v>
      </c>
      <c r="C74" s="14"/>
      <c r="D74" s="14">
        <v>140</v>
      </c>
      <c r="E74" s="14">
        <v>165.5</v>
      </c>
      <c r="F74" s="14">
        <v>158.66666666666666</v>
      </c>
      <c r="G74" s="14">
        <v>135</v>
      </c>
      <c r="H74" s="14"/>
      <c r="I74" s="14">
        <v>145</v>
      </c>
      <c r="J74" s="14"/>
      <c r="K74" s="14">
        <v>150</v>
      </c>
      <c r="L74" s="14">
        <v>140</v>
      </c>
      <c r="M74" s="24"/>
      <c r="N74" s="14"/>
      <c r="O74" s="17">
        <v>145</v>
      </c>
      <c r="P74" s="14"/>
      <c r="Q74" s="14">
        <v>151</v>
      </c>
      <c r="R74" s="14">
        <v>106.25</v>
      </c>
      <c r="S74" s="14"/>
      <c r="T74" s="14"/>
      <c r="U74" s="14"/>
      <c r="V74" s="14">
        <v>156</v>
      </c>
      <c r="W74" s="14">
        <v>140.80545454545452</v>
      </c>
      <c r="X74" s="14">
        <f t="shared" si="14"/>
        <v>144.7651515151515</v>
      </c>
      <c r="Y74" s="18">
        <f t="shared" si="15"/>
        <v>0.02812175836852049</v>
      </c>
    </row>
    <row r="75" spans="1:25" s="3" customFormat="1" ht="12.75" customHeight="1">
      <c r="A75" s="16" t="s">
        <v>101</v>
      </c>
      <c r="B75" s="9" t="s">
        <v>69</v>
      </c>
      <c r="C75" s="14"/>
      <c r="D75" s="14">
        <v>106</v>
      </c>
      <c r="E75" s="14">
        <v>100</v>
      </c>
      <c r="F75" s="14"/>
      <c r="G75" s="14">
        <v>65</v>
      </c>
      <c r="H75" s="14"/>
      <c r="I75" s="14">
        <v>75</v>
      </c>
      <c r="J75" s="14">
        <v>72</v>
      </c>
      <c r="K75" s="14">
        <v>100</v>
      </c>
      <c r="L75" s="14">
        <v>60.86</v>
      </c>
      <c r="M75" s="24">
        <v>100</v>
      </c>
      <c r="N75" s="14"/>
      <c r="O75" s="17"/>
      <c r="P75" s="14"/>
      <c r="Q75" s="14"/>
      <c r="R75" s="14">
        <v>40.8</v>
      </c>
      <c r="S75" s="14">
        <v>78</v>
      </c>
      <c r="T75" s="14"/>
      <c r="U75" s="14"/>
      <c r="V75" s="14">
        <v>46.25</v>
      </c>
      <c r="W75" s="14">
        <v>76.26666666666668</v>
      </c>
      <c r="X75" s="14">
        <f t="shared" si="14"/>
        <v>76.71909090909091</v>
      </c>
      <c r="Y75" s="18">
        <f t="shared" si="15"/>
        <v>0.005932136045772252</v>
      </c>
    </row>
    <row r="76" spans="1:25" s="3" customFormat="1" ht="12.75" customHeight="1">
      <c r="A76" s="16" t="s">
        <v>102</v>
      </c>
      <c r="B76" s="9" t="s">
        <v>69</v>
      </c>
      <c r="C76" s="14"/>
      <c r="D76" s="14">
        <v>148</v>
      </c>
      <c r="E76" s="14">
        <v>125.5</v>
      </c>
      <c r="F76" s="14"/>
      <c r="G76" s="14">
        <v>85</v>
      </c>
      <c r="H76" s="14"/>
      <c r="I76" s="14">
        <v>109</v>
      </c>
      <c r="J76" s="14">
        <v>121</v>
      </c>
      <c r="K76" s="14">
        <v>125</v>
      </c>
      <c r="L76" s="14"/>
      <c r="M76" s="24">
        <v>120</v>
      </c>
      <c r="N76" s="14"/>
      <c r="O76" s="17"/>
      <c r="P76" s="14"/>
      <c r="Q76" s="14"/>
      <c r="R76" s="14">
        <v>86.75</v>
      </c>
      <c r="S76" s="14">
        <v>90</v>
      </c>
      <c r="T76" s="14"/>
      <c r="U76" s="14"/>
      <c r="V76" s="14">
        <v>90.64</v>
      </c>
      <c r="W76" s="14">
        <v>108.27166666666668</v>
      </c>
      <c r="X76" s="14">
        <f t="shared" si="14"/>
        <v>110.08899999999998</v>
      </c>
      <c r="Y76" s="18">
        <f t="shared" si="15"/>
        <v>0.016784939119190767</v>
      </c>
    </row>
    <row r="77" spans="1:25" s="3" customFormat="1" ht="12.75" customHeight="1">
      <c r="A77" s="16" t="s">
        <v>103</v>
      </c>
      <c r="B77" s="9" t="s">
        <v>69</v>
      </c>
      <c r="C77" s="14">
        <v>160</v>
      </c>
      <c r="D77" s="14">
        <v>178</v>
      </c>
      <c r="E77" s="14">
        <v>151.5</v>
      </c>
      <c r="F77" s="14"/>
      <c r="G77" s="14">
        <v>120</v>
      </c>
      <c r="H77" s="14"/>
      <c r="I77" s="14">
        <v>143</v>
      </c>
      <c r="J77" s="14">
        <v>178</v>
      </c>
      <c r="K77" s="14">
        <v>145</v>
      </c>
      <c r="L77" s="14">
        <v>175</v>
      </c>
      <c r="M77" s="24"/>
      <c r="N77" s="14"/>
      <c r="O77" s="17"/>
      <c r="P77" s="14"/>
      <c r="Q77" s="14"/>
      <c r="R77" s="14">
        <v>117.6</v>
      </c>
      <c r="S77" s="14">
        <v>140</v>
      </c>
      <c r="T77" s="14"/>
      <c r="U77" s="14"/>
      <c r="V77" s="14">
        <v>109</v>
      </c>
      <c r="W77" s="14">
        <v>143.7184666666667</v>
      </c>
      <c r="X77" s="14">
        <f t="shared" si="14"/>
        <v>147.0090909090909</v>
      </c>
      <c r="Y77" s="18">
        <f t="shared" si="15"/>
        <v>0.02289632166794764</v>
      </c>
    </row>
    <row r="78" spans="1:25" s="3" customFormat="1" ht="12.75" customHeight="1">
      <c r="A78" s="16" t="s">
        <v>104</v>
      </c>
      <c r="B78" s="9" t="s">
        <v>69</v>
      </c>
      <c r="C78" s="14">
        <v>216</v>
      </c>
      <c r="D78" s="14">
        <v>214</v>
      </c>
      <c r="E78" s="14">
        <v>162.5</v>
      </c>
      <c r="F78" s="14"/>
      <c r="G78" s="14">
        <v>150</v>
      </c>
      <c r="H78" s="14"/>
      <c r="I78" s="14">
        <v>178</v>
      </c>
      <c r="J78" s="14">
        <v>207</v>
      </c>
      <c r="K78" s="14">
        <v>175</v>
      </c>
      <c r="L78" s="14"/>
      <c r="M78" s="24"/>
      <c r="N78" s="14"/>
      <c r="O78" s="17"/>
      <c r="P78" s="14"/>
      <c r="Q78" s="14"/>
      <c r="R78" s="14">
        <v>152.75</v>
      </c>
      <c r="S78" s="14">
        <v>200</v>
      </c>
      <c r="T78" s="14"/>
      <c r="U78" s="14"/>
      <c r="V78" s="14">
        <v>155.71</v>
      </c>
      <c r="W78" s="14">
        <v>165.45733333333334</v>
      </c>
      <c r="X78" s="14">
        <f t="shared" si="14"/>
        <v>181.096</v>
      </c>
      <c r="Y78" s="18">
        <f t="shared" si="15"/>
        <v>0.09451782131143571</v>
      </c>
    </row>
    <row r="79" spans="1:25" s="3" customFormat="1" ht="12.75" customHeight="1">
      <c r="A79" s="21" t="s">
        <v>105</v>
      </c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24"/>
      <c r="N79" s="14"/>
      <c r="O79" s="17"/>
      <c r="P79" s="14"/>
      <c r="Q79" s="14"/>
      <c r="R79" s="14"/>
      <c r="S79" s="14"/>
      <c r="T79" s="14"/>
      <c r="U79" s="14"/>
      <c r="V79" s="14"/>
      <c r="W79" s="14"/>
      <c r="X79" s="14"/>
      <c r="Y79" s="18"/>
    </row>
    <row r="80" spans="1:25" s="3" customFormat="1" ht="12.75" customHeight="1">
      <c r="A80" s="16" t="s">
        <v>106</v>
      </c>
      <c r="B80" s="9" t="s">
        <v>69</v>
      </c>
      <c r="C80" s="14"/>
      <c r="D80" s="14">
        <v>950</v>
      </c>
      <c r="E80" s="14">
        <v>912.5</v>
      </c>
      <c r="F80" s="14"/>
      <c r="G80" s="14">
        <v>700</v>
      </c>
      <c r="H80" s="14">
        <v>820</v>
      </c>
      <c r="I80" s="14">
        <v>860</v>
      </c>
      <c r="J80" s="14"/>
      <c r="K80" s="14"/>
      <c r="L80" s="14"/>
      <c r="M80" s="24">
        <v>890</v>
      </c>
      <c r="N80" s="14"/>
      <c r="O80" s="17"/>
      <c r="P80" s="14"/>
      <c r="Q80" s="14"/>
      <c r="R80" s="14">
        <v>937.5</v>
      </c>
      <c r="S80" s="14">
        <v>1000</v>
      </c>
      <c r="T80" s="14"/>
      <c r="U80" s="14"/>
      <c r="V80" s="14">
        <v>614</v>
      </c>
      <c r="W80" s="14">
        <v>829.0555555555555</v>
      </c>
      <c r="X80" s="14">
        <f aca="true" t="shared" si="16" ref="X80:X82">AVERAGE(C80:V80)</f>
        <v>853.7777777777778</v>
      </c>
      <c r="Y80" s="18">
        <f aca="true" t="shared" si="17" ref="Y80:Y82">X80/W80-1</f>
        <v>0.029819741338872996</v>
      </c>
    </row>
    <row r="81" spans="1:25" s="3" customFormat="1" ht="12.75" customHeight="1">
      <c r="A81" s="16" t="s">
        <v>107</v>
      </c>
      <c r="B81" s="9" t="s">
        <v>69</v>
      </c>
      <c r="C81" s="14">
        <v>500</v>
      </c>
      <c r="D81" s="14">
        <v>650</v>
      </c>
      <c r="E81" s="14">
        <v>500</v>
      </c>
      <c r="F81" s="14">
        <v>545</v>
      </c>
      <c r="G81" s="14">
        <v>500</v>
      </c>
      <c r="H81" s="14">
        <v>430</v>
      </c>
      <c r="I81" s="14">
        <v>410</v>
      </c>
      <c r="J81" s="14"/>
      <c r="K81" s="14">
        <v>620</v>
      </c>
      <c r="L81" s="14">
        <v>850</v>
      </c>
      <c r="M81" s="24">
        <v>480</v>
      </c>
      <c r="N81" s="14"/>
      <c r="O81" s="17">
        <v>650</v>
      </c>
      <c r="P81" s="14"/>
      <c r="Q81" s="14">
        <v>786.6666666666666</v>
      </c>
      <c r="R81" s="14">
        <v>407.5</v>
      </c>
      <c r="S81" s="14">
        <v>600</v>
      </c>
      <c r="T81" s="14"/>
      <c r="U81" s="14"/>
      <c r="V81" s="14">
        <v>335</v>
      </c>
      <c r="W81" s="14">
        <v>542.5714285714287</v>
      </c>
      <c r="X81" s="14">
        <f t="shared" si="16"/>
        <v>550.9444444444446</v>
      </c>
      <c r="Y81" s="18">
        <f t="shared" si="17"/>
        <v>0.015432098765432167</v>
      </c>
    </row>
    <row r="82" spans="1:25" s="3" customFormat="1" ht="12.75" customHeight="1">
      <c r="A82" s="16" t="s">
        <v>108</v>
      </c>
      <c r="B82" s="9" t="s">
        <v>69</v>
      </c>
      <c r="C82" s="14">
        <v>550</v>
      </c>
      <c r="D82" s="14">
        <v>500</v>
      </c>
      <c r="E82" s="14">
        <v>500</v>
      </c>
      <c r="F82" s="14"/>
      <c r="G82" s="14">
        <v>530</v>
      </c>
      <c r="H82" s="14">
        <v>410</v>
      </c>
      <c r="I82" s="14">
        <v>440</v>
      </c>
      <c r="J82" s="14">
        <v>380</v>
      </c>
      <c r="K82" s="14">
        <v>510</v>
      </c>
      <c r="L82" s="14">
        <v>810</v>
      </c>
      <c r="M82" s="24">
        <v>450</v>
      </c>
      <c r="N82" s="14">
        <v>540</v>
      </c>
      <c r="O82" s="17"/>
      <c r="P82" s="14"/>
      <c r="Q82" s="14"/>
      <c r="R82" s="14">
        <v>500</v>
      </c>
      <c r="S82" s="14">
        <v>550</v>
      </c>
      <c r="T82" s="14"/>
      <c r="U82" s="14"/>
      <c r="V82" s="14">
        <v>337</v>
      </c>
      <c r="W82" s="14">
        <v>467.1666666666667</v>
      </c>
      <c r="X82" s="14">
        <f t="shared" si="16"/>
        <v>500.5</v>
      </c>
      <c r="Y82" s="18">
        <f t="shared" si="17"/>
        <v>0.07135212272565106</v>
      </c>
    </row>
    <row r="83" spans="1:25" s="3" customFormat="1" ht="12.75" customHeight="1">
      <c r="A83" s="21" t="s">
        <v>109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7"/>
      <c r="P83" s="14"/>
      <c r="Q83" s="14"/>
      <c r="R83" s="14"/>
      <c r="S83" s="14"/>
      <c r="T83" s="14"/>
      <c r="U83" s="14"/>
      <c r="V83" s="14"/>
      <c r="W83" s="14"/>
      <c r="X83" s="14"/>
      <c r="Y83" s="18"/>
    </row>
    <row r="84" spans="1:25" s="3" customFormat="1" ht="12.75" customHeight="1">
      <c r="A84" s="16" t="s">
        <v>110</v>
      </c>
      <c r="B84" s="9" t="s">
        <v>111</v>
      </c>
      <c r="C84" s="14">
        <v>95</v>
      </c>
      <c r="D84" s="14">
        <v>50</v>
      </c>
      <c r="E84" s="14">
        <v>65</v>
      </c>
      <c r="F84" s="14">
        <v>86.33333333333333</v>
      </c>
      <c r="G84" s="14"/>
      <c r="H84" s="14"/>
      <c r="I84" s="14">
        <v>87</v>
      </c>
      <c r="J84" s="14">
        <v>65</v>
      </c>
      <c r="K84" s="14">
        <v>80</v>
      </c>
      <c r="L84" s="14">
        <v>97</v>
      </c>
      <c r="M84" s="14"/>
      <c r="N84" s="14"/>
      <c r="O84" s="17"/>
      <c r="P84" s="14"/>
      <c r="Q84" s="14"/>
      <c r="R84" s="14">
        <v>75</v>
      </c>
      <c r="S84" s="14">
        <v>95</v>
      </c>
      <c r="T84" s="14"/>
      <c r="U84" s="14"/>
      <c r="V84" s="14">
        <v>65</v>
      </c>
      <c r="W84" s="14">
        <v>80.75757575757576</v>
      </c>
      <c r="X84" s="14">
        <f aca="true" t="shared" si="18" ref="X84:X86">AVERAGE(C84:V84)</f>
        <v>78.2121212121212</v>
      </c>
      <c r="Y84" s="18">
        <f aca="true" t="shared" si="19" ref="Y84:Y86">X84/W84-1</f>
        <v>-0.031519699812382895</v>
      </c>
    </row>
    <row r="85" spans="1:25" s="3" customFormat="1" ht="12.75" customHeight="1">
      <c r="A85" s="16" t="s">
        <v>112</v>
      </c>
      <c r="B85" s="9" t="s">
        <v>111</v>
      </c>
      <c r="C85" s="14"/>
      <c r="D85" s="14"/>
      <c r="E85" s="14">
        <v>38.5</v>
      </c>
      <c r="F85" s="14">
        <v>50</v>
      </c>
      <c r="G85" s="17">
        <v>55</v>
      </c>
      <c r="H85" s="14"/>
      <c r="I85" s="14">
        <v>55</v>
      </c>
      <c r="J85" s="14">
        <v>50</v>
      </c>
      <c r="K85" s="14">
        <v>48</v>
      </c>
      <c r="L85" s="14">
        <v>69</v>
      </c>
      <c r="M85" s="14"/>
      <c r="N85" s="14"/>
      <c r="O85" s="17"/>
      <c r="P85" s="14"/>
      <c r="Q85" s="14"/>
      <c r="R85" s="14">
        <v>43.4</v>
      </c>
      <c r="S85" s="14">
        <v>70</v>
      </c>
      <c r="T85" s="14"/>
      <c r="U85" s="14"/>
      <c r="V85" s="14">
        <v>41.62</v>
      </c>
      <c r="W85" s="14">
        <v>50.33966666666666</v>
      </c>
      <c r="X85" s="14">
        <f t="shared" si="18"/>
        <v>52.052</v>
      </c>
      <c r="Y85" s="18">
        <f t="shared" si="19"/>
        <v>0.03401558744263977</v>
      </c>
    </row>
    <row r="86" spans="1:25" s="3" customFormat="1" ht="12.75" customHeight="1">
      <c r="A86" s="16" t="s">
        <v>113</v>
      </c>
      <c r="B86" s="9" t="s">
        <v>111</v>
      </c>
      <c r="C86" s="14">
        <v>80</v>
      </c>
      <c r="D86" s="14">
        <v>150</v>
      </c>
      <c r="E86" s="14"/>
      <c r="F86" s="14">
        <v>34.333333333333336</v>
      </c>
      <c r="G86" s="14"/>
      <c r="H86" s="14"/>
      <c r="I86" s="14">
        <v>117</v>
      </c>
      <c r="J86" s="14"/>
      <c r="K86" s="14">
        <v>140</v>
      </c>
      <c r="L86" s="14">
        <v>148</v>
      </c>
      <c r="M86" s="14"/>
      <c r="N86" s="14"/>
      <c r="O86" s="17"/>
      <c r="P86" s="14"/>
      <c r="Q86" s="14"/>
      <c r="R86" s="14">
        <v>145</v>
      </c>
      <c r="S86" s="14">
        <v>60</v>
      </c>
      <c r="T86" s="14"/>
      <c r="U86" s="14"/>
      <c r="V86" s="14">
        <v>70</v>
      </c>
      <c r="W86" s="14">
        <v>132.16666666666666</v>
      </c>
      <c r="X86" s="14">
        <f t="shared" si="18"/>
        <v>104.92592592592592</v>
      </c>
      <c r="Y86" s="18">
        <f t="shared" si="19"/>
        <v>-0.20610900938769783</v>
      </c>
    </row>
    <row r="87" ht="12.75">
      <c r="B87" s="27"/>
    </row>
  </sheetData>
  <sheetProtection selectLockedCells="1" selectUnlockedCells="1"/>
  <mergeCells count="1">
    <mergeCell ref="A5:Y5"/>
  </mergeCells>
  <printOptions/>
  <pageMargins left="0.5902777777777778" right="0.2361111111111111" top="0.2361111111111111" bottom="0.3145833333333333" header="0.5118055555555555" footer="0.19652777777777777"/>
  <pageSetup firstPageNumber="1" useFirstPageNumber="1" fitToHeight="2" fitToWidth="1" horizontalDpi="300" verticalDpi="300" orientation="landscape" paperSize="9"/>
  <headerFooter alignWithMargins="0">
    <oddFooter>&amp;L&amp;"Arial,Negrito"&amp;9Fonte: SEAB/DERAL&amp;CPágina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Roseane Cristina Dorneles</dc:creator>
  <cp:keywords/>
  <dc:description/>
  <cp:lastModifiedBy>marcelo_gomes</cp:lastModifiedBy>
  <cp:lastPrinted>2016-07-27T17:05:25Z</cp:lastPrinted>
  <dcterms:created xsi:type="dcterms:W3CDTF">2014-03-24T12:05:06Z</dcterms:created>
  <dcterms:modified xsi:type="dcterms:W3CDTF">2016-07-27T17:05:28Z</dcterms:modified>
  <cp:category/>
  <cp:version/>
  <cp:contentType/>
  <cp:contentStatus/>
</cp:coreProperties>
</file>