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EMENTES" sheetId="1" r:id="rId1"/>
    <sheet name="MUDAS" sheetId="2" r:id="rId2"/>
    <sheet name="ERVA - MATE" sheetId="3" r:id="rId3"/>
    <sheet name="LENHA" sheetId="4" r:id="rId4"/>
    <sheet name="CARVÃO" sheetId="5" r:id="rId5"/>
    <sheet name="TORAS" sheetId="6" r:id="rId6"/>
    <sheet name="MADEIRAS" sheetId="7" r:id="rId7"/>
    <sheet name="TORAS 2 " sheetId="8" r:id="rId8"/>
  </sheets>
  <definedNames/>
  <calcPr fullCalcOnLoad="1"/>
</workbook>
</file>

<file path=xl/sharedStrings.xml><?xml version="1.0" encoding="utf-8"?>
<sst xmlns="http://schemas.openxmlformats.org/spreadsheetml/2006/main" count="568" uniqueCount="239">
  <si>
    <t xml:space="preserve"> SECRETARIA  DA AGRICULTURA E DO ABASTECIMENTO DO PARANÁ - SEAB </t>
  </si>
  <si>
    <t xml:space="preserve"> DEPARTAMENTO DE ECONOMIA RURAL - DERAL </t>
  </si>
  <si>
    <t xml:space="preserve"> DIVISÃO DE ESTATÍSTICAS BÁSICAS - DEB </t>
  </si>
  <si>
    <t>ACOMPANHAMENTO DE PREÇOS DE PRODUTOS FLORESTAIS - SETEMBRO/2002</t>
  </si>
  <si>
    <t>1. PREÇOS DE SEMENTES FLORESTAIS NO PARANÁ (R$/kg)</t>
  </si>
  <si>
    <t>ESPÉCIE FLORESTAL</t>
  </si>
  <si>
    <t>APUCARANA</t>
  </si>
  <si>
    <t>C.MOURÃO</t>
  </si>
  <si>
    <t>CASCAVEL</t>
  </si>
  <si>
    <t>C.PROCÓPIO</t>
  </si>
  <si>
    <t>CURITIBA</t>
  </si>
  <si>
    <t>FRANCISCO BELTRÃO</t>
  </si>
  <si>
    <t>GUARAPUAVA</t>
  </si>
  <si>
    <t>IRATI</t>
  </si>
  <si>
    <t>IVAIPORÃ</t>
  </si>
  <si>
    <t>JACAREZINHO</t>
  </si>
  <si>
    <t>LARANJEIRAS</t>
  </si>
  <si>
    <t>LONDRINA</t>
  </si>
  <si>
    <t>MARINGÁ</t>
  </si>
  <si>
    <t>PARANAGUÁ</t>
  </si>
  <si>
    <t>PARANAVAÍ</t>
  </si>
  <si>
    <t>P. BRANCO</t>
  </si>
  <si>
    <t>P. GROSSA</t>
  </si>
  <si>
    <t>TOLEDO</t>
  </si>
  <si>
    <t>UMUARAMA</t>
  </si>
  <si>
    <t>U. VITÓRIA</t>
  </si>
  <si>
    <t>MÉDIA ESTADUAL</t>
  </si>
  <si>
    <t>Erva-Mate</t>
  </si>
  <si>
    <t>Ilex paraguariensis</t>
  </si>
  <si>
    <t>Eucalipto</t>
  </si>
  <si>
    <t>E. dunnii</t>
  </si>
  <si>
    <t>E. grandis</t>
  </si>
  <si>
    <t>E. saligna</t>
  </si>
  <si>
    <t>E. citriodora</t>
  </si>
  <si>
    <t>E. viminalis</t>
  </si>
  <si>
    <t>Bracatinga</t>
  </si>
  <si>
    <t>Variedade comum</t>
  </si>
  <si>
    <t>Variedade Argentina</t>
  </si>
  <si>
    <t>Grevílea</t>
  </si>
  <si>
    <t>Grevillea robusta</t>
  </si>
  <si>
    <t>Palmito (Juçara)</t>
  </si>
  <si>
    <t>Euterpe edulis</t>
  </si>
  <si>
    <t>Palmito-Pupunha</t>
  </si>
  <si>
    <t>Bactris gasipaes</t>
  </si>
  <si>
    <t>P. taeda</t>
  </si>
  <si>
    <t>Pinus</t>
  </si>
  <si>
    <t>P. elliottii</t>
  </si>
  <si>
    <t>Tropicais</t>
  </si>
  <si>
    <t>Pinheiro Brasileiro</t>
  </si>
  <si>
    <t>Araucaria angustifolia</t>
  </si>
  <si>
    <t>Ornamentais</t>
  </si>
  <si>
    <t>Uva-do-Japão</t>
  </si>
  <si>
    <t>Hovenia dulcis</t>
  </si>
  <si>
    <t>Madereiras</t>
  </si>
  <si>
    <t>Nativas</t>
  </si>
  <si>
    <t>Energia e revegetação</t>
  </si>
  <si>
    <t>Reflorest. ambiental</t>
  </si>
  <si>
    <t>FONTE: SEAB/PR - DERAL/DEB</t>
  </si>
  <si>
    <t xml:space="preserve"> </t>
  </si>
  <si>
    <t>2. PREÇOS DE MUDAS FLORESTAIS A NÍVEL DE VIVEIROS DO PARANÁ (R$/MUDA)</t>
  </si>
  <si>
    <t xml:space="preserve"> - SETEMBRO/2002</t>
  </si>
  <si>
    <t>ESPÉCIE                   FLORESTAL</t>
  </si>
  <si>
    <t>TIPO DE EMBALAGEM DAS MUDAS FLORESTAIS</t>
  </si>
  <si>
    <t>F.BELTRÃO</t>
  </si>
  <si>
    <t>P.BRANCO</t>
  </si>
  <si>
    <t>P.GROSSA</t>
  </si>
  <si>
    <t>U.VITÓRIA</t>
  </si>
  <si>
    <t>NOME VULGAR</t>
  </si>
  <si>
    <t>NOME CIENTÍFICO</t>
  </si>
  <si>
    <t>REFLORESTAMENTO AMBIENTAL</t>
  </si>
  <si>
    <t>ERVA-MATE</t>
  </si>
  <si>
    <t>llex paraguariensis</t>
  </si>
  <si>
    <t>saquinho</t>
  </si>
  <si>
    <t>PAINEIRA</t>
  </si>
  <si>
    <t>Chorisia speciosa</t>
  </si>
  <si>
    <t>-</t>
  </si>
  <si>
    <t>CAROBA</t>
  </si>
  <si>
    <t>Jacaranda micrantha</t>
  </si>
  <si>
    <t>BRACATINGADE C.MOURÃO</t>
  </si>
  <si>
    <t>Mimosa flocculosa</t>
  </si>
  <si>
    <t>PALMITO</t>
  </si>
  <si>
    <t>Juçara</t>
  </si>
  <si>
    <t>Pupunha</t>
  </si>
  <si>
    <t>EXÓTICAS</t>
  </si>
  <si>
    <t>tubete</t>
  </si>
  <si>
    <t>EUCALIPTO</t>
  </si>
  <si>
    <t>E. camaldulensis</t>
  </si>
  <si>
    <t>PINUS</t>
  </si>
  <si>
    <t>tropicais</t>
  </si>
  <si>
    <t>NATIVAS PARA MADEIRA</t>
  </si>
  <si>
    <t>IMBUIA</t>
  </si>
  <si>
    <t>Ocotea porosa</t>
  </si>
  <si>
    <t>ARAUCARIA</t>
  </si>
  <si>
    <t>Angustifolia</t>
  </si>
  <si>
    <t>CANELA - GUAICÁ</t>
  </si>
  <si>
    <t>Ocotea puberula</t>
  </si>
  <si>
    <t>CEDRO</t>
  </si>
  <si>
    <t>Cedrela fissilis</t>
  </si>
  <si>
    <t>PEROBA</t>
  </si>
  <si>
    <t>Aspidosperma polyneuron</t>
  </si>
  <si>
    <t>Saquinho</t>
  </si>
  <si>
    <t>ANGICO BRANCO</t>
  </si>
  <si>
    <t>Anadenanthera colubrina</t>
  </si>
  <si>
    <t>CANAFÍSTOLA</t>
  </si>
  <si>
    <t>Peltophorum dubium</t>
  </si>
  <si>
    <t>ENERGIA E REVEGETAÇÃO</t>
  </si>
  <si>
    <t xml:space="preserve">BRACATINGA </t>
  </si>
  <si>
    <t>Mimosa scabrella</t>
  </si>
  <si>
    <t>AROEIRA VERMELHA</t>
  </si>
  <si>
    <t>Schinus terebinthifolius</t>
  </si>
  <si>
    <t>ORNAMENTAIS</t>
  </si>
  <si>
    <t>FLAMBOYANT</t>
  </si>
  <si>
    <t>Delonix regia</t>
  </si>
  <si>
    <t>TIPUANA</t>
  </si>
  <si>
    <t>Tipuana tipu</t>
  </si>
  <si>
    <t>EXTREMOSA</t>
  </si>
  <si>
    <t>Lagerstroemia indica</t>
  </si>
  <si>
    <t>NATIVAS</t>
  </si>
  <si>
    <t>CASSIA</t>
  </si>
  <si>
    <t>Cassia leptophyllaa</t>
  </si>
  <si>
    <t>IPÊ AMARELO</t>
  </si>
  <si>
    <t>Tabebuia alba</t>
  </si>
  <si>
    <r>
      <rPr>
        <sz val="10"/>
        <rFont val="Arial"/>
        <family val="0"/>
      </rPr>
      <t>I</t>
    </r>
    <r>
      <rPr>
        <sz val="9"/>
        <rFont val="Arial"/>
        <family val="0"/>
      </rPr>
      <t>PÊ ROXO</t>
    </r>
  </si>
  <si>
    <t>Tabebuia heptaphylla</t>
  </si>
  <si>
    <t>JACARANDA MIMOSO</t>
  </si>
  <si>
    <t>MANDUIRANA</t>
  </si>
  <si>
    <t>Senna macranthera</t>
  </si>
  <si>
    <t>* MUDAS ORNAMENTAIS 0,50 A 2,0 m  ALTURA  ** EXÓTICAS DE 15 A 25CM  ***  NATIVAS DE 10 A 25 CM DE ALTURA</t>
  </si>
  <si>
    <t>3. PREÇOS DE ERVA-MATE NO PARANÁ (R$)</t>
  </si>
  <si>
    <t xml:space="preserve">   -   SETEMBRO/2002</t>
  </si>
  <si>
    <t xml:space="preserve">                                 </t>
  </si>
  <si>
    <t>.</t>
  </si>
  <si>
    <t>NÚCLEOS REGIONAIS</t>
  </si>
  <si>
    <t>FOLHA NO PÉ</t>
  </si>
  <si>
    <t>(arroba)</t>
  </si>
  <si>
    <t>FOLHA NO BARRANCO</t>
  </si>
  <si>
    <t>PRODUÇÃO</t>
  </si>
  <si>
    <t>AGRÍCOLA</t>
  </si>
  <si>
    <t>FOLHA NA INDÚSTRIA</t>
  </si>
  <si>
    <t>ERVA - MATE CANCHEADA</t>
  </si>
  <si>
    <t>(Kg)</t>
  </si>
  <si>
    <t>AGROINDUSTRIAL</t>
  </si>
  <si>
    <t xml:space="preserve"> E</t>
  </si>
  <si>
    <t>ERVA - MATE BENEFICIADA</t>
  </si>
  <si>
    <t xml:space="preserve">INDÚSTRIAL       </t>
  </si>
  <si>
    <t>GOMA/PÓ/PALITOS</t>
  </si>
  <si>
    <t>MERCADO</t>
  </si>
  <si>
    <t xml:space="preserve">ERVA-MATE TIPO PN 1     </t>
  </si>
  <si>
    <t>VAREJISTA</t>
  </si>
  <si>
    <t>4.PREÇOS DE LENHA NO PARANÁ(R$/ESTÉREO)</t>
  </si>
  <si>
    <r>
      <rPr>
        <sz val="10"/>
        <rFont val="Arial"/>
        <family val="0"/>
      </rPr>
      <t xml:space="preserve"> </t>
    </r>
    <r>
      <rPr>
        <b/>
        <sz val="14"/>
        <rFont val="Arial"/>
        <family val="2"/>
      </rPr>
      <t xml:space="preserve"> -  SETEMBRO/2002</t>
    </r>
  </si>
  <si>
    <t>ESPECIFICAÇÃO</t>
  </si>
  <si>
    <t>INFORMANTES</t>
  </si>
  <si>
    <t>BRACATINGA</t>
  </si>
  <si>
    <t>EM PÉ</t>
  </si>
  <si>
    <t>NO</t>
  </si>
  <si>
    <t>PRODUTOR</t>
  </si>
  <si>
    <t xml:space="preserve">MISTA </t>
  </si>
  <si>
    <t>POSTO</t>
  </si>
  <si>
    <t>CARREADOR</t>
  </si>
  <si>
    <t>OUTRAS ESPÉCIES</t>
  </si>
  <si>
    <t>CONSUMIDOR</t>
  </si>
  <si>
    <t>DISTÂNCIA MÉDIA TRANSPORTE KM</t>
  </si>
  <si>
    <t>FONTE: DERAL/DEB - SEAB/PR</t>
  </si>
  <si>
    <t xml:space="preserve">5. PREÇOS DE CARVÃO VEGETAL NO PARANÁ (R$) </t>
  </si>
  <si>
    <t xml:space="preserve">   -  SETEMBRO/2002</t>
  </si>
  <si>
    <t>ESPECIFICACÃO</t>
  </si>
  <si>
    <t>(R$/m3)</t>
  </si>
  <si>
    <t>LENHA MISTA</t>
  </si>
  <si>
    <t>RESÍDUOS MADEIRA</t>
  </si>
  <si>
    <t>ATACADO</t>
  </si>
  <si>
    <t>(R$/SC 5Kg)</t>
  </si>
  <si>
    <t xml:space="preserve">VAREJO  (sc 05 kg) </t>
  </si>
  <si>
    <t>6.PREÇOS DE TORAS</t>
  </si>
  <si>
    <t>6.1.PREÇOS DE TORAS EM PÉ NO PRODUTOR (R$/M3)</t>
  </si>
  <si>
    <r>
      <rPr>
        <sz val="10"/>
        <rFont val="Arial"/>
        <family val="0"/>
      </rPr>
      <t xml:space="preserve">   </t>
    </r>
    <r>
      <rPr>
        <b/>
        <sz val="14"/>
        <rFont val="Arial"/>
        <family val="2"/>
      </rPr>
      <t>-   SETEMBRO/2002</t>
    </r>
  </si>
  <si>
    <t>ARAUCÁRIA &gt; 40 cm</t>
  </si>
  <si>
    <t>ARAUCÁRIA &lt; 40 cm</t>
  </si>
  <si>
    <t xml:space="preserve">CEDRO  &gt; 30 cm  </t>
  </si>
  <si>
    <t>EUCALIPTO &gt; 20  - 30 cm</t>
  </si>
  <si>
    <t>EUCALIPTO &gt; 30 cm</t>
  </si>
  <si>
    <t>GREVILEA &gt; 30 cm</t>
  </si>
  <si>
    <t>PINUS  10 - 20 cm</t>
  </si>
  <si>
    <t>PINUS  20 - 30 cm</t>
  </si>
  <si>
    <t>PINUS  30 - 40 cm</t>
  </si>
  <si>
    <t>CANELA  &gt; 30 cm</t>
  </si>
  <si>
    <t>IMBUIA  &gt;  30 cm</t>
  </si>
  <si>
    <t>ANGICO  &gt;  30 cm</t>
  </si>
  <si>
    <t>PEROBA  &gt; 30 cm</t>
  </si>
  <si>
    <t>MADEIRA DE LEI</t>
  </si>
  <si>
    <t>DISCRIMINAR</t>
  </si>
  <si>
    <t>6.2.PREÇOS DE TORAS POSTO NA LAMINADORA(R$/M3)</t>
  </si>
  <si>
    <r>
      <rPr>
        <sz val="10"/>
        <rFont val="Arial"/>
        <family val="0"/>
      </rPr>
      <t xml:space="preserve">  </t>
    </r>
    <r>
      <rPr>
        <b/>
        <sz val="14"/>
        <rFont val="Arial"/>
        <family val="2"/>
      </rPr>
      <t xml:space="preserve"> -    SETEMBRO/2002</t>
    </r>
  </si>
  <si>
    <t>MOGNO &gt; 70 cm</t>
  </si>
  <si>
    <t>EUCALIPTO &gt; 40 cm</t>
  </si>
  <si>
    <t>PINUS &gt; 40 cm</t>
  </si>
  <si>
    <t>CEREJEIRA &gt; 70 cm</t>
  </si>
  <si>
    <t>IMBUIA ( 01 FILÉ )</t>
  </si>
  <si>
    <t>IMBUIA ( 02 FILÉS)</t>
  </si>
  <si>
    <r>
      <rPr>
        <b/>
        <sz val="10"/>
        <rFont val="Arial"/>
        <family val="0"/>
      </rPr>
      <t>OUTRAS</t>
    </r>
    <r>
      <rPr>
        <sz val="8"/>
        <rFont val="Arial"/>
        <family val="2"/>
      </rPr>
      <t xml:space="preserve"> </t>
    </r>
    <r>
      <rPr>
        <i/>
        <sz val="8"/>
        <rFont val="Arial"/>
        <family val="0"/>
      </rPr>
      <t>(DISCRIMINAR)</t>
    </r>
  </si>
  <si>
    <t xml:space="preserve">                    CANELA &gt; 40 cm</t>
  </si>
  <si>
    <t>DISTÂNCIA MÉDIA DO TRANSPORTE KM</t>
  </si>
  <si>
    <t>7.PREÇOS DE MADEIRAS SERRADAS  NA SERRARIA R$/m3</t>
  </si>
  <si>
    <t xml:space="preserve">  -  SETEMBRO/2002</t>
  </si>
  <si>
    <t xml:space="preserve"> MADEIRA</t>
  </si>
  <si>
    <t>TÁBUA</t>
  </si>
  <si>
    <t>PINUS (1" x 4" x 2,40m)</t>
  </si>
  <si>
    <t>ARAUCÁRIA( 1" x 4" x 2,40m)</t>
  </si>
  <si>
    <t>EUCALIPTO (1"x 4" x 2,40m)</t>
  </si>
  <si>
    <t>GREVÍLEA (1"x 4" x 2,40m)</t>
  </si>
  <si>
    <t>CEDRO ( 1" x 4" x 2,40m)</t>
  </si>
  <si>
    <r>
      <rPr>
        <b/>
        <sz val="9"/>
        <rFont val="Arial"/>
        <family val="2"/>
      </rPr>
      <t xml:space="preserve">OUTRAS </t>
    </r>
    <r>
      <rPr>
        <i/>
        <sz val="8"/>
        <rFont val="Arial"/>
        <family val="0"/>
      </rPr>
      <t>(discriminar)</t>
    </r>
  </si>
  <si>
    <t xml:space="preserve">               IMBUIA (1,5" x 9" x 2,20m)</t>
  </si>
  <si>
    <t xml:space="preserve">               IMBUIA (1,5" x 5" x 2,20m)</t>
  </si>
  <si>
    <t xml:space="preserve">               CEREJEIRA ( 1,5" x 5" x 2,20m)</t>
  </si>
  <si>
    <t xml:space="preserve">              MOGNO (1,5" x 5" x 2,20m)</t>
  </si>
  <si>
    <t>7.1.PREÇOS DE RESÍDUOS POSTO EM SERRARIA R$</t>
  </si>
  <si>
    <r>
      <rPr>
        <sz val="9"/>
        <rFont val="Arial"/>
        <family val="2"/>
      </rPr>
      <t xml:space="preserve"> </t>
    </r>
    <r>
      <rPr>
        <b/>
        <sz val="14"/>
        <rFont val="Arial"/>
        <family val="0"/>
      </rPr>
      <t xml:space="preserve"> -   SETEMBRO/2002</t>
    </r>
  </si>
  <si>
    <t>TIPO DE RESÍDUOS</t>
  </si>
  <si>
    <t>UNIÃO DA VITORIA</t>
  </si>
  <si>
    <t>SEPILHO /  PÓ DE SERRA  (M3)</t>
  </si>
  <si>
    <t xml:space="preserve">          REFIO ( M/ESTÉREO)</t>
  </si>
  <si>
    <t>COSTANEIRAS (DZ)</t>
  </si>
  <si>
    <t>SERRAGEM (M3)</t>
  </si>
  <si>
    <t>6.3 PREÇOS DE TORAS POSTO NA SERRARIA (R$/M3)</t>
  </si>
  <si>
    <r>
      <rPr>
        <sz val="9"/>
        <rFont val="Arial"/>
        <family val="2"/>
      </rPr>
      <t xml:space="preserve"> </t>
    </r>
    <r>
      <rPr>
        <b/>
        <sz val="14"/>
        <rFont val="Arial"/>
        <family val="0"/>
      </rPr>
      <t>- SETEMBRO/2002</t>
    </r>
  </si>
  <si>
    <t>TIPO DE         MADEIRA</t>
  </si>
  <si>
    <t>DIÂMETRO</t>
  </si>
  <si>
    <t>&lt; 40 cm</t>
  </si>
  <si>
    <t>ARAUCÁRIA</t>
  </si>
  <si>
    <t>&gt;40 cm</t>
  </si>
  <si>
    <t>10 - 20 cm</t>
  </si>
  <si>
    <t>20 - 30 cm</t>
  </si>
  <si>
    <t>30 - 40 cm</t>
  </si>
  <si>
    <t>&gt; 45cm</t>
  </si>
  <si>
    <t>30 cm</t>
  </si>
  <si>
    <t>CANELA</t>
  </si>
  <si>
    <t>&gt; 30 cm</t>
  </si>
  <si>
    <t>ANGICO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</si>
</sst>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0.00"/>
    <numFmt numFmtId="166" formatCode="_(* #,##0.00_);_(* \(#,##0.00\);_(* \-??_);_(@_)"/>
    <numFmt numFmtId="167" formatCode="#,##0.00"/>
    <numFmt numFmtId="168" formatCode="0.000"/>
    <numFmt numFmtId="169" formatCode="@"/>
    <numFmt numFmtId="170" formatCode="0"/>
    <numFmt numFmtId="171" formatCode="#,##0.00;\-#,##0.00"/>
    <numFmt numFmtId="172" formatCode="_(* #,##0_);_(* \(#,##0\);_(* \-??_);_(@_)"/>
  </numFmts>
  <fonts count="40">
    <font>
      <sz val="10"/>
      <name val="Arial"/>
      <family val="0"/>
    </font>
    <font>
      <b/>
      <sz val="22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sz val="12"/>
      <name val="Arial"/>
      <family val="2"/>
    </font>
    <font>
      <i/>
      <sz val="12"/>
      <name val="Arial"/>
      <family val="0"/>
    </font>
    <font>
      <b/>
      <sz val="10"/>
      <name val="Arial"/>
      <family val="0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0"/>
      <color indexed="10"/>
      <name val="Arial"/>
      <family val="2"/>
    </font>
    <font>
      <b/>
      <sz val="14"/>
      <name val="Arial"/>
      <family val="0"/>
    </font>
    <font>
      <b/>
      <sz val="14"/>
      <color indexed="10"/>
      <name val="Arial"/>
      <family val="0"/>
    </font>
    <font>
      <sz val="12"/>
      <color indexed="10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0"/>
    </font>
    <font>
      <b/>
      <i/>
      <sz val="9"/>
      <name val="Arial"/>
      <family val="0"/>
    </font>
    <font>
      <sz val="11"/>
      <name val="Arial"/>
      <family val="2"/>
    </font>
    <font>
      <b/>
      <sz val="11"/>
      <color indexed="10"/>
      <name val="Arial"/>
      <family val="0"/>
    </font>
    <font>
      <b/>
      <u val="single"/>
      <sz val="11"/>
      <name val="Arial"/>
      <family val="0"/>
    </font>
    <font>
      <i/>
      <sz val="9"/>
      <name val="Arial"/>
      <family val="0"/>
    </font>
    <font>
      <b/>
      <sz val="10"/>
      <color indexed="10"/>
      <name val="Arial"/>
      <family val="0"/>
    </font>
    <font>
      <b/>
      <sz val="10"/>
      <color indexed="8"/>
      <name val="Arial"/>
      <family val="0"/>
    </font>
    <font>
      <b/>
      <u val="single"/>
      <sz val="10"/>
      <name val="Arial"/>
      <family val="0"/>
    </font>
    <font>
      <sz val="8"/>
      <name val="Arial"/>
      <family val="0"/>
    </font>
    <font>
      <i/>
      <sz val="8"/>
      <name val="Arial"/>
      <family val="2"/>
    </font>
    <font>
      <b/>
      <sz val="9"/>
      <color indexed="58"/>
      <name val="Arial"/>
      <family val="0"/>
    </font>
    <font>
      <b/>
      <sz val="10"/>
      <color indexed="9"/>
      <name val="Arial"/>
      <family val="0"/>
    </font>
    <font>
      <sz val="10"/>
      <color indexed="9"/>
      <name val="Arial"/>
      <family val="2"/>
    </font>
    <font>
      <sz val="6"/>
      <name val="Arial"/>
      <family val="0"/>
    </font>
    <font>
      <u val="single"/>
      <sz val="12"/>
      <name val="Arial"/>
      <family val="2"/>
    </font>
    <font>
      <u val="single"/>
      <sz val="10"/>
      <name val="Arial"/>
      <family val="2"/>
    </font>
    <font>
      <sz val="14"/>
      <name val="Arial"/>
      <family val="2"/>
    </font>
    <font>
      <u val="single"/>
      <sz val="9"/>
      <name val="Arial"/>
      <family val="2"/>
    </font>
    <font>
      <b/>
      <i/>
      <sz val="10"/>
      <name val="Arial"/>
      <family val="0"/>
    </font>
    <font>
      <b/>
      <sz val="20"/>
      <name val="Arial"/>
      <family val="2"/>
    </font>
    <font>
      <b/>
      <sz val="1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56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1" fillId="0" borderId="0" xfId="0" applyFont="1" applyAlignment="1">
      <alignment/>
    </xf>
    <xf numFmtId="164" fontId="0" fillId="0" borderId="1" xfId="0" applyBorder="1" applyAlignment="1">
      <alignment/>
    </xf>
    <xf numFmtId="164" fontId="2" fillId="0" borderId="2" xfId="0" applyFont="1" applyBorder="1" applyAlignment="1">
      <alignment horizontal="center" vertical="top" wrapText="1"/>
    </xf>
    <xf numFmtId="164" fontId="4" fillId="0" borderId="3" xfId="0" applyFont="1" applyBorder="1" applyAlignment="1">
      <alignment horizontal="center" vertical="center" textRotation="90"/>
    </xf>
    <xf numFmtId="164" fontId="4" fillId="0" borderId="4" xfId="0" applyFont="1" applyBorder="1" applyAlignment="1">
      <alignment horizontal="center" vertical="center" textRotation="90"/>
    </xf>
    <xf numFmtId="164" fontId="5" fillId="0" borderId="4" xfId="0" applyFont="1" applyBorder="1" applyAlignment="1">
      <alignment horizontal="center" vertical="center" textRotation="90"/>
    </xf>
    <xf numFmtId="164" fontId="6" fillId="0" borderId="4" xfId="0" applyFont="1" applyBorder="1" applyAlignment="1">
      <alignment horizontal="center" vertical="center" textRotation="90"/>
    </xf>
    <xf numFmtId="164" fontId="4" fillId="0" borderId="5" xfId="0" applyFont="1" applyBorder="1" applyAlignment="1">
      <alignment horizontal="center" vertical="center" textRotation="90"/>
    </xf>
    <xf numFmtId="164" fontId="2" fillId="0" borderId="5" xfId="0" applyFont="1" applyFill="1" applyBorder="1" applyAlignment="1">
      <alignment horizontal="center" vertical="center" wrapText="1"/>
    </xf>
    <xf numFmtId="164" fontId="7" fillId="0" borderId="0" xfId="0" applyFont="1" applyAlignment="1">
      <alignment/>
    </xf>
    <xf numFmtId="164" fontId="8" fillId="0" borderId="0" xfId="0" applyFont="1" applyAlignment="1">
      <alignment/>
    </xf>
    <xf numFmtId="164" fontId="2" fillId="0" borderId="6" xfId="0" applyFont="1" applyBorder="1" applyAlignment="1">
      <alignment vertical="center"/>
    </xf>
    <xf numFmtId="164" fontId="9" fillId="0" borderId="7" xfId="0" applyFont="1" applyBorder="1" applyAlignment="1">
      <alignment vertical="center"/>
    </xf>
    <xf numFmtId="165" fontId="4" fillId="0" borderId="8" xfId="0" applyNumberFormat="1" applyFont="1" applyBorder="1" applyAlignment="1">
      <alignment/>
    </xf>
    <xf numFmtId="165" fontId="4" fillId="0" borderId="8" xfId="15" applyNumberFormat="1" applyFont="1" applyFill="1" applyBorder="1" applyAlignment="1" applyProtection="1">
      <alignment/>
      <protection/>
    </xf>
    <xf numFmtId="165" fontId="4" fillId="0" borderId="9" xfId="0" applyNumberFormat="1" applyFont="1" applyBorder="1" applyAlignment="1">
      <alignment/>
    </xf>
    <xf numFmtId="165" fontId="4" fillId="0" borderId="10" xfId="0" applyNumberFormat="1" applyFont="1" applyBorder="1" applyAlignment="1">
      <alignment/>
    </xf>
    <xf numFmtId="164" fontId="4" fillId="0" borderId="0" xfId="0" applyFont="1" applyAlignment="1">
      <alignment/>
    </xf>
    <xf numFmtId="164" fontId="2" fillId="0" borderId="2" xfId="0" applyFont="1" applyBorder="1" applyAlignment="1">
      <alignment/>
    </xf>
    <xf numFmtId="164" fontId="9" fillId="0" borderId="11" xfId="0" applyFont="1" applyBorder="1" applyAlignment="1">
      <alignment vertical="center"/>
    </xf>
    <xf numFmtId="164" fontId="8" fillId="0" borderId="12" xfId="0" applyFont="1" applyBorder="1" applyAlignment="1">
      <alignment/>
    </xf>
    <xf numFmtId="165" fontId="4" fillId="0" borderId="8" xfId="0" applyNumberFormat="1" applyFont="1" applyBorder="1" applyAlignment="1">
      <alignment horizontal="center"/>
    </xf>
    <xf numFmtId="164" fontId="8" fillId="0" borderId="11" xfId="0" applyFont="1" applyBorder="1" applyAlignment="1">
      <alignment vertical="center"/>
    </xf>
    <xf numFmtId="164" fontId="8" fillId="0" borderId="13" xfId="0" applyFont="1" applyBorder="1" applyAlignment="1">
      <alignment/>
    </xf>
    <xf numFmtId="164" fontId="2" fillId="0" borderId="6" xfId="0" applyFont="1" applyBorder="1" applyAlignment="1">
      <alignment horizontal="left" vertical="center"/>
    </xf>
    <xf numFmtId="164" fontId="2" fillId="0" borderId="7" xfId="0" applyFont="1" applyBorder="1" applyAlignment="1">
      <alignment vertical="center"/>
    </xf>
    <xf numFmtId="164" fontId="4" fillId="0" borderId="0" xfId="0" applyFont="1" applyBorder="1" applyAlignment="1">
      <alignment/>
    </xf>
    <xf numFmtId="164" fontId="8" fillId="0" borderId="0" xfId="0" applyFont="1" applyBorder="1" applyAlignment="1">
      <alignment/>
    </xf>
    <xf numFmtId="164" fontId="9" fillId="0" borderId="14" xfId="0" applyFont="1" applyBorder="1" applyAlignment="1">
      <alignment horizontal="left" vertical="center"/>
    </xf>
    <xf numFmtId="164" fontId="0" fillId="0" borderId="0" xfId="0" applyBorder="1" applyAlignment="1">
      <alignment/>
    </xf>
    <xf numFmtId="164" fontId="2" fillId="0" borderId="12" xfId="0" applyFont="1" applyBorder="1" applyAlignment="1">
      <alignment vertical="center"/>
    </xf>
    <xf numFmtId="164" fontId="9" fillId="0" borderId="14" xfId="0" applyFont="1" applyBorder="1" applyAlignment="1">
      <alignment vertical="center"/>
    </xf>
    <xf numFmtId="164" fontId="2" fillId="0" borderId="13" xfId="0" applyFont="1" applyBorder="1" applyAlignment="1">
      <alignment/>
    </xf>
    <xf numFmtId="164" fontId="8" fillId="0" borderId="14" xfId="0" applyFont="1" applyBorder="1" applyAlignment="1">
      <alignment vertical="center"/>
    </xf>
    <xf numFmtId="164" fontId="9" fillId="0" borderId="15" xfId="0" applyFont="1" applyBorder="1" applyAlignment="1">
      <alignment vertical="center"/>
    </xf>
    <xf numFmtId="165" fontId="4" fillId="0" borderId="16" xfId="0" applyNumberFormat="1" applyFont="1" applyBorder="1" applyAlignment="1">
      <alignment/>
    </xf>
    <xf numFmtId="165" fontId="4" fillId="0" borderId="17" xfId="0" applyNumberFormat="1" applyFont="1" applyBorder="1" applyAlignment="1">
      <alignment/>
    </xf>
    <xf numFmtId="164" fontId="8" fillId="0" borderId="11" xfId="0" applyFont="1" applyBorder="1" applyAlignment="1">
      <alignment/>
    </xf>
    <xf numFmtId="165" fontId="4" fillId="0" borderId="18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5" fontId="4" fillId="0" borderId="19" xfId="0" applyNumberFormat="1" applyFont="1" applyBorder="1" applyAlignment="1">
      <alignment/>
    </xf>
    <xf numFmtId="165" fontId="4" fillId="0" borderId="20" xfId="0" applyNumberFormat="1" applyFont="1" applyBorder="1" applyAlignment="1">
      <alignment/>
    </xf>
    <xf numFmtId="164" fontId="2" fillId="0" borderId="6" xfId="0" applyFont="1" applyBorder="1" applyAlignment="1">
      <alignment/>
    </xf>
    <xf numFmtId="164" fontId="9" fillId="0" borderId="14" xfId="0" applyFont="1" applyBorder="1" applyAlignment="1">
      <alignment/>
    </xf>
    <xf numFmtId="164" fontId="0" fillId="0" borderId="21" xfId="0" applyBorder="1" applyAlignment="1">
      <alignment/>
    </xf>
    <xf numFmtId="164" fontId="0" fillId="0" borderId="22" xfId="0" applyBorder="1" applyAlignment="1">
      <alignment/>
    </xf>
    <xf numFmtId="164" fontId="0" fillId="0" borderId="23" xfId="0" applyBorder="1" applyAlignment="1">
      <alignment/>
    </xf>
    <xf numFmtId="164" fontId="0" fillId="0" borderId="9" xfId="0" applyBorder="1" applyAlignment="1">
      <alignment/>
    </xf>
    <xf numFmtId="164" fontId="0" fillId="0" borderId="10" xfId="0" applyBorder="1" applyAlignment="1">
      <alignment/>
    </xf>
    <xf numFmtId="164" fontId="8" fillId="0" borderId="15" xfId="0" applyFont="1" applyBorder="1" applyAlignment="1">
      <alignment horizontal="left" vertical="center"/>
    </xf>
    <xf numFmtId="164" fontId="0" fillId="0" borderId="24" xfId="0" applyBorder="1" applyAlignment="1">
      <alignment/>
    </xf>
    <xf numFmtId="164" fontId="0" fillId="0" borderId="25" xfId="0" applyBorder="1" applyAlignment="1">
      <alignment/>
    </xf>
    <xf numFmtId="164" fontId="0" fillId="0" borderId="26" xfId="0" applyBorder="1" applyAlignment="1">
      <alignment/>
    </xf>
    <xf numFmtId="164" fontId="10" fillId="0" borderId="0" xfId="0" applyFont="1" applyAlignment="1">
      <alignment horizontal="left"/>
    </xf>
    <xf numFmtId="164" fontId="13" fillId="0" borderId="0" xfId="0" applyFont="1" applyAlignment="1">
      <alignment/>
    </xf>
    <xf numFmtId="164" fontId="14" fillId="0" borderId="0" xfId="0" applyFont="1" applyAlignment="1">
      <alignment/>
    </xf>
    <xf numFmtId="164" fontId="15" fillId="0" borderId="0" xfId="0" applyFont="1" applyAlignment="1">
      <alignment/>
    </xf>
    <xf numFmtId="164" fontId="14" fillId="0" borderId="0" xfId="0" applyFont="1" applyAlignment="1">
      <alignment/>
    </xf>
    <xf numFmtId="164" fontId="14" fillId="0" borderId="0" xfId="0" applyFont="1" applyAlignment="1">
      <alignment horizontal="left"/>
    </xf>
    <xf numFmtId="164" fontId="8" fillId="0" borderId="27" xfId="0" applyFont="1" applyBorder="1" applyAlignment="1">
      <alignment/>
    </xf>
    <xf numFmtId="164" fontId="8" fillId="0" borderId="28" xfId="0" applyFont="1" applyBorder="1" applyAlignment="1">
      <alignment/>
    </xf>
    <xf numFmtId="164" fontId="16" fillId="0" borderId="28" xfId="0" applyFont="1" applyBorder="1" applyAlignment="1">
      <alignment/>
    </xf>
    <xf numFmtId="164" fontId="8" fillId="0" borderId="5" xfId="0" applyFont="1" applyBorder="1" applyAlignment="1">
      <alignment/>
    </xf>
    <xf numFmtId="164" fontId="14" fillId="0" borderId="6" xfId="0" applyFont="1" applyBorder="1" applyAlignment="1">
      <alignment horizontal="center" vertical="center" wrapText="1"/>
    </xf>
    <xf numFmtId="164" fontId="4" fillId="0" borderId="6" xfId="0" applyFont="1" applyBorder="1" applyAlignment="1">
      <alignment horizontal="center" vertical="center" wrapText="1"/>
    </xf>
    <xf numFmtId="164" fontId="4" fillId="0" borderId="27" xfId="0" applyFont="1" applyBorder="1" applyAlignment="1">
      <alignment horizontal="center" vertical="center" textRotation="90"/>
    </xf>
    <xf numFmtId="164" fontId="10" fillId="0" borderId="29" xfId="0" applyFont="1" applyBorder="1" applyAlignment="1">
      <alignment horizontal="center" vertical="center" textRotation="90"/>
    </xf>
    <xf numFmtId="164" fontId="10" fillId="0" borderId="30" xfId="0" applyFont="1" applyBorder="1" applyAlignment="1">
      <alignment horizontal="center" vertical="center" textRotation="90"/>
    </xf>
    <xf numFmtId="164" fontId="4" fillId="0" borderId="30" xfId="0" applyFont="1" applyBorder="1" applyAlignment="1">
      <alignment horizontal="center" vertical="center" textRotation="90"/>
    </xf>
    <xf numFmtId="164" fontId="5" fillId="0" borderId="29" xfId="0" applyFont="1" applyBorder="1" applyAlignment="1">
      <alignment horizontal="center" vertical="center" textRotation="90"/>
    </xf>
    <xf numFmtId="164" fontId="5" fillId="0" borderId="30" xfId="0" applyFont="1" applyBorder="1" applyAlignment="1">
      <alignment horizontal="center" vertical="center" textRotation="90"/>
    </xf>
    <xf numFmtId="164" fontId="6" fillId="0" borderId="29" xfId="0" applyFont="1" applyBorder="1" applyAlignment="1">
      <alignment horizontal="center" vertical="center" textRotation="90"/>
    </xf>
    <xf numFmtId="164" fontId="6" fillId="0" borderId="30" xfId="0" applyFont="1" applyBorder="1" applyAlignment="1">
      <alignment horizontal="center" vertical="center" textRotation="90"/>
    </xf>
    <xf numFmtId="164" fontId="4" fillId="0" borderId="30" xfId="0" applyFont="1" applyBorder="1" applyAlignment="1">
      <alignment horizontal="center" vertical="center" textRotation="90"/>
    </xf>
    <xf numFmtId="164" fontId="10" fillId="0" borderId="31" xfId="0" applyFont="1" applyBorder="1" applyAlignment="1">
      <alignment horizontal="center" vertical="center" textRotation="90"/>
    </xf>
    <xf numFmtId="164" fontId="2" fillId="0" borderId="6" xfId="0" applyFont="1" applyFill="1" applyBorder="1" applyAlignment="1">
      <alignment horizontal="center" vertical="center" wrapText="1"/>
    </xf>
    <xf numFmtId="164" fontId="5" fillId="0" borderId="27" xfId="0" applyFont="1" applyBorder="1" applyAlignment="1">
      <alignment horizontal="left" vertical="center" wrapText="1"/>
    </xf>
    <xf numFmtId="164" fontId="5" fillId="0" borderId="6" xfId="0" applyFont="1" applyBorder="1" applyAlignment="1">
      <alignment horizontal="left" vertical="center" wrapText="1"/>
    </xf>
    <xf numFmtId="164" fontId="17" fillId="0" borderId="1" xfId="0" applyFont="1" applyBorder="1" applyAlignment="1">
      <alignment horizontal="center" vertical="center" wrapText="1"/>
    </xf>
    <xf numFmtId="164" fontId="17" fillId="0" borderId="23" xfId="0" applyFont="1" applyBorder="1" applyAlignment="1">
      <alignment horizontal="center" vertical="center" textRotation="90"/>
    </xf>
    <xf numFmtId="164" fontId="18" fillId="0" borderId="23" xfId="0" applyFont="1" applyBorder="1" applyAlignment="1">
      <alignment horizontal="center" vertical="center" textRotation="90"/>
    </xf>
    <xf numFmtId="164" fontId="17" fillId="0" borderId="9" xfId="0" applyFont="1" applyFill="1" applyBorder="1" applyAlignment="1">
      <alignment horizontal="center" vertical="center" wrapText="1"/>
    </xf>
    <xf numFmtId="164" fontId="17" fillId="0" borderId="32" xfId="0" applyFont="1" applyFill="1" applyBorder="1" applyAlignment="1">
      <alignment horizontal="center" vertical="center" wrapText="1"/>
    </xf>
    <xf numFmtId="164" fontId="4" fillId="2" borderId="33" xfId="0" applyFont="1" applyFill="1" applyBorder="1" applyAlignment="1">
      <alignment vertical="center"/>
    </xf>
    <xf numFmtId="164" fontId="19" fillId="2" borderId="0" xfId="0" applyFont="1" applyFill="1" applyBorder="1" applyAlignment="1">
      <alignment vertical="center"/>
    </xf>
    <xf numFmtId="164" fontId="20" fillId="2" borderId="0" xfId="0" applyFont="1" applyFill="1" applyBorder="1" applyAlignment="1">
      <alignment vertical="center"/>
    </xf>
    <xf numFmtId="164" fontId="17" fillId="0" borderId="0" xfId="0" applyFont="1" applyBorder="1" applyAlignment="1">
      <alignment/>
    </xf>
    <xf numFmtId="164" fontId="17" fillId="0" borderId="1" xfId="0" applyFont="1" applyBorder="1" applyAlignment="1">
      <alignment/>
    </xf>
    <xf numFmtId="164" fontId="21" fillId="0" borderId="0" xfId="0" applyFont="1" applyBorder="1" applyAlignment="1">
      <alignment/>
    </xf>
    <xf numFmtId="164" fontId="18" fillId="0" borderId="0" xfId="0" applyFont="1" applyBorder="1" applyAlignment="1">
      <alignment/>
    </xf>
    <xf numFmtId="164" fontId="17" fillId="0" borderId="9" xfId="0" applyFont="1" applyBorder="1" applyAlignment="1">
      <alignment/>
    </xf>
    <xf numFmtId="164" fontId="22" fillId="0" borderId="10" xfId="0" applyFont="1" applyBorder="1" applyAlignment="1">
      <alignment horizontal="center"/>
    </xf>
    <xf numFmtId="164" fontId="8" fillId="0" borderId="0" xfId="0" applyFont="1" applyAlignment="1">
      <alignment horizontal="center"/>
    </xf>
    <xf numFmtId="164" fontId="7" fillId="0" borderId="6" xfId="0" applyFont="1" applyBorder="1" applyAlignment="1">
      <alignment horizontal="center" vertical="center"/>
    </xf>
    <xf numFmtId="164" fontId="23" fillId="0" borderId="6" xfId="0" applyFont="1" applyBorder="1" applyAlignment="1">
      <alignment vertical="center"/>
    </xf>
    <xf numFmtId="164" fontId="20" fillId="0" borderId="34" xfId="0" applyFont="1" applyBorder="1" applyAlignment="1">
      <alignment vertical="center"/>
    </xf>
    <xf numFmtId="164" fontId="10" fillId="0" borderId="8" xfId="0" applyFont="1" applyBorder="1" applyAlignment="1">
      <alignment/>
    </xf>
    <xf numFmtId="165" fontId="10" fillId="0" borderId="8" xfId="0" applyNumberFormat="1" applyFont="1" applyBorder="1" applyAlignment="1">
      <alignment/>
    </xf>
    <xf numFmtId="165" fontId="10" fillId="0" borderId="8" xfId="0" applyNumberFormat="1" applyFont="1" applyBorder="1" applyAlignment="1">
      <alignment horizontal="center"/>
    </xf>
    <xf numFmtId="164" fontId="10" fillId="0" borderId="8" xfId="0" applyFont="1" applyBorder="1" applyAlignment="1">
      <alignment horizontal="center"/>
    </xf>
    <xf numFmtId="167" fontId="10" fillId="0" borderId="8" xfId="0" applyNumberFormat="1" applyFont="1" applyBorder="1" applyAlignment="1">
      <alignment/>
    </xf>
    <xf numFmtId="164" fontId="24" fillId="0" borderId="8" xfId="0" applyFont="1" applyBorder="1" applyAlignment="1">
      <alignment/>
    </xf>
    <xf numFmtId="164" fontId="25" fillId="0" borderId="8" xfId="0" applyFont="1" applyBorder="1" applyAlignment="1">
      <alignment/>
    </xf>
    <xf numFmtId="165" fontId="10" fillId="0" borderId="9" xfId="0" applyNumberFormat="1" applyFont="1" applyBorder="1" applyAlignment="1">
      <alignment/>
    </xf>
    <xf numFmtId="164" fontId="26" fillId="0" borderId="10" xfId="0" applyFont="1" applyBorder="1" applyAlignment="1">
      <alignment horizontal="center"/>
    </xf>
    <xf numFmtId="164" fontId="7" fillId="0" borderId="6" xfId="0" applyFont="1" applyBorder="1" applyAlignment="1">
      <alignment horizontal="center"/>
    </xf>
    <xf numFmtId="164" fontId="23" fillId="0" borderId="13" xfId="0" applyFont="1" applyBorder="1" applyAlignment="1">
      <alignment vertical="center"/>
    </xf>
    <xf numFmtId="164" fontId="20" fillId="0" borderId="35" xfId="0" applyFont="1" applyBorder="1" applyAlignment="1">
      <alignment vertical="center"/>
    </xf>
    <xf numFmtId="166" fontId="10" fillId="0" borderId="8" xfId="15" applyFont="1" applyFill="1" applyBorder="1" applyAlignment="1" applyProtection="1">
      <alignment/>
      <protection/>
    </xf>
    <xf numFmtId="164" fontId="10" fillId="0" borderId="8" xfId="0" applyFont="1" applyBorder="1" applyAlignment="1">
      <alignment horizontal="center"/>
    </xf>
    <xf numFmtId="165" fontId="25" fillId="0" borderId="8" xfId="0" applyNumberFormat="1" applyFont="1" applyBorder="1" applyAlignment="1">
      <alignment/>
    </xf>
    <xf numFmtId="165" fontId="10" fillId="0" borderId="0" xfId="0" applyNumberFormat="1" applyFont="1" applyAlignment="1">
      <alignment horizontal="right"/>
    </xf>
    <xf numFmtId="164" fontId="10" fillId="0" borderId="10" xfId="0" applyFont="1" applyBorder="1" applyAlignment="1">
      <alignment horizontal="center"/>
    </xf>
    <xf numFmtId="164" fontId="23" fillId="0" borderId="6" xfId="0" applyFont="1" applyBorder="1" applyAlignment="1">
      <alignment vertical="center"/>
    </xf>
    <xf numFmtId="166" fontId="10" fillId="0" borderId="0" xfId="15" applyFont="1" applyFill="1" applyBorder="1" applyAlignment="1" applyProtection="1">
      <alignment horizontal="center"/>
      <protection/>
    </xf>
    <xf numFmtId="164" fontId="27" fillId="0" borderId="6" xfId="0" applyFont="1" applyBorder="1" applyAlignment="1">
      <alignment/>
    </xf>
    <xf numFmtId="164" fontId="28" fillId="0" borderId="13" xfId="0" applyFont="1" applyBorder="1" applyAlignment="1">
      <alignment vertical="center"/>
    </xf>
    <xf numFmtId="166" fontId="10" fillId="0" borderId="8" xfId="15" applyFont="1" applyFill="1" applyBorder="1" applyAlignment="1" applyProtection="1">
      <alignment horizontal="center"/>
      <protection/>
    </xf>
    <xf numFmtId="164" fontId="7" fillId="0" borderId="2" xfId="0" applyFont="1" applyBorder="1" applyAlignment="1">
      <alignment horizontal="center" vertical="center"/>
    </xf>
    <xf numFmtId="164" fontId="7" fillId="0" borderId="11" xfId="0" applyFont="1" applyBorder="1" applyAlignment="1">
      <alignment vertical="center"/>
    </xf>
    <xf numFmtId="164" fontId="4" fillId="0" borderId="13" xfId="0" applyFont="1" applyBorder="1" applyAlignment="1">
      <alignment/>
    </xf>
    <xf numFmtId="164" fontId="10" fillId="0" borderId="8" xfId="0" applyFont="1" applyBorder="1" applyAlignment="1">
      <alignment/>
    </xf>
    <xf numFmtId="165" fontId="10" fillId="0" borderId="8" xfId="0" applyNumberFormat="1" applyFont="1" applyBorder="1" applyAlignment="1">
      <alignment horizontal="right"/>
    </xf>
    <xf numFmtId="164" fontId="10" fillId="0" borderId="10" xfId="0" applyFont="1" applyBorder="1" applyAlignment="1">
      <alignment/>
    </xf>
    <xf numFmtId="164" fontId="0" fillId="0" borderId="33" xfId="0" applyBorder="1" applyAlignment="1">
      <alignment/>
    </xf>
    <xf numFmtId="164" fontId="5" fillId="2" borderId="0" xfId="0" applyFont="1" applyFill="1" applyBorder="1" applyAlignment="1">
      <alignment/>
    </xf>
    <xf numFmtId="164" fontId="20" fillId="0" borderId="0" xfId="0" applyFont="1" applyBorder="1" applyAlignment="1">
      <alignment vertical="center"/>
    </xf>
    <xf numFmtId="164" fontId="10" fillId="0" borderId="0" xfId="0" applyFont="1" applyBorder="1" applyAlignment="1">
      <alignment/>
    </xf>
    <xf numFmtId="166" fontId="10" fillId="0" borderId="0" xfId="15" applyFont="1" applyFill="1" applyBorder="1" applyAlignment="1" applyProtection="1">
      <alignment/>
      <protection/>
    </xf>
    <xf numFmtId="164" fontId="10" fillId="0" borderId="0" xfId="0" applyFont="1" applyBorder="1" applyAlignment="1">
      <alignment horizontal="center"/>
    </xf>
    <xf numFmtId="164" fontId="10" fillId="0" borderId="0" xfId="0" applyFont="1" applyBorder="1" applyAlignment="1">
      <alignment/>
    </xf>
    <xf numFmtId="165" fontId="10" fillId="0" borderId="0" xfId="0" applyNumberFormat="1" applyFont="1" applyBorder="1" applyAlignment="1">
      <alignment/>
    </xf>
    <xf numFmtId="164" fontId="25" fillId="0" borderId="0" xfId="0" applyFont="1" applyBorder="1" applyAlignment="1">
      <alignment/>
    </xf>
    <xf numFmtId="164" fontId="10" fillId="0" borderId="32" xfId="0" applyFont="1" applyBorder="1" applyAlignment="1">
      <alignment/>
    </xf>
    <xf numFmtId="164" fontId="8" fillId="0" borderId="33" xfId="0" applyFont="1" applyBorder="1" applyAlignment="1">
      <alignment/>
    </xf>
    <xf numFmtId="164" fontId="4" fillId="0" borderId="2" xfId="0" applyFont="1" applyBorder="1" applyAlignment="1">
      <alignment/>
    </xf>
    <xf numFmtId="164" fontId="23" fillId="0" borderId="6" xfId="0" applyFont="1" applyBorder="1" applyAlignment="1">
      <alignment horizontal="center" vertical="center"/>
    </xf>
    <xf numFmtId="164" fontId="20" fillId="0" borderId="9" xfId="0" applyFont="1" applyBorder="1" applyAlignment="1">
      <alignment vertical="center"/>
    </xf>
    <xf numFmtId="165" fontId="10" fillId="0" borderId="8" xfId="0" applyNumberFormat="1" applyFont="1" applyBorder="1" applyAlignment="1">
      <alignment/>
    </xf>
    <xf numFmtId="164" fontId="4" fillId="0" borderId="12" xfId="0" applyFont="1" applyBorder="1" applyAlignment="1">
      <alignment/>
    </xf>
    <xf numFmtId="164" fontId="23" fillId="0" borderId="12" xfId="0" applyFont="1" applyBorder="1" applyAlignment="1">
      <alignment horizontal="center"/>
    </xf>
    <xf numFmtId="166" fontId="10" fillId="0" borderId="8" xfId="15" applyFont="1" applyFill="1" applyBorder="1" applyAlignment="1" applyProtection="1">
      <alignment/>
      <protection/>
    </xf>
    <xf numFmtId="164" fontId="20" fillId="0" borderId="8" xfId="0" applyFont="1" applyBorder="1" applyAlignment="1">
      <alignment vertical="center"/>
    </xf>
    <xf numFmtId="164" fontId="0" fillId="0" borderId="27" xfId="0" applyBorder="1" applyAlignment="1">
      <alignment/>
    </xf>
    <xf numFmtId="164" fontId="20" fillId="2" borderId="0" xfId="0" applyFont="1" applyFill="1" applyBorder="1" applyAlignment="1">
      <alignment/>
    </xf>
    <xf numFmtId="166" fontId="10" fillId="0" borderId="0" xfId="15" applyFont="1" applyFill="1" applyBorder="1" applyAlignment="1" applyProtection="1">
      <alignment/>
      <protection/>
    </xf>
    <xf numFmtId="167" fontId="10" fillId="0" borderId="0" xfId="0" applyNumberFormat="1" applyFont="1" applyBorder="1" applyAlignment="1">
      <alignment/>
    </xf>
    <xf numFmtId="164" fontId="7" fillId="0" borderId="5" xfId="0" applyFont="1" applyBorder="1" applyAlignment="1">
      <alignment horizontal="left"/>
    </xf>
    <xf numFmtId="165" fontId="10" fillId="0" borderId="8" xfId="0" applyNumberFormat="1" applyFont="1" applyBorder="1" applyAlignment="1">
      <alignment horizontal="center"/>
    </xf>
    <xf numFmtId="164" fontId="7" fillId="0" borderId="36" xfId="0" applyFont="1" applyBorder="1" applyAlignment="1">
      <alignment vertical="top"/>
    </xf>
    <xf numFmtId="164" fontId="7" fillId="0" borderId="0" xfId="0" applyFont="1" applyBorder="1" applyAlignment="1">
      <alignment/>
    </xf>
    <xf numFmtId="164" fontId="7" fillId="0" borderId="5" xfId="0" applyFont="1" applyBorder="1" applyAlignment="1">
      <alignment horizontal="left" vertical="center"/>
    </xf>
    <xf numFmtId="164" fontId="7" fillId="0" borderId="12" xfId="0" applyFont="1" applyBorder="1" applyAlignment="1">
      <alignment horizontal="center" vertical="center"/>
    </xf>
    <xf numFmtId="164" fontId="7" fillId="0" borderId="5" xfId="0" applyFont="1" applyBorder="1" applyAlignment="1">
      <alignment vertical="center"/>
    </xf>
    <xf numFmtId="164" fontId="27" fillId="0" borderId="6" xfId="0" applyFont="1" applyBorder="1" applyAlignment="1">
      <alignment horizontal="center" vertical="center"/>
    </xf>
    <xf numFmtId="164" fontId="7" fillId="0" borderId="13" xfId="0" applyFont="1" applyBorder="1" applyAlignment="1">
      <alignment/>
    </xf>
    <xf numFmtId="164" fontId="20" fillId="0" borderId="35" xfId="0" applyFont="1" applyBorder="1" applyAlignment="1">
      <alignment/>
    </xf>
    <xf numFmtId="164" fontId="29" fillId="2" borderId="27" xfId="0" applyFont="1" applyFill="1" applyBorder="1" applyAlignment="1">
      <alignment horizontal="left" vertical="center"/>
    </xf>
    <xf numFmtId="164" fontId="29" fillId="2" borderId="28" xfId="0" applyFont="1" applyFill="1" applyBorder="1" applyAlignment="1">
      <alignment horizontal="center" vertical="center"/>
    </xf>
    <xf numFmtId="164" fontId="20" fillId="2" borderId="0" xfId="0" applyFont="1" applyFill="1" applyBorder="1" applyAlignment="1">
      <alignment horizontal="center"/>
    </xf>
    <xf numFmtId="168" fontId="10" fillId="0" borderId="8" xfId="0" applyNumberFormat="1" applyFont="1" applyBorder="1" applyAlignment="1">
      <alignment/>
    </xf>
    <xf numFmtId="164" fontId="0" fillId="0" borderId="5" xfId="0" applyFont="1" applyBorder="1" applyAlignment="1">
      <alignment horizontal="left"/>
    </xf>
    <xf numFmtId="164" fontId="20" fillId="0" borderId="37" xfId="0" applyFont="1" applyBorder="1" applyAlignment="1">
      <alignment vertical="center"/>
    </xf>
    <xf numFmtId="165" fontId="10" fillId="0" borderId="23" xfId="0" applyNumberFormat="1" applyFont="1" applyBorder="1" applyAlignment="1">
      <alignment/>
    </xf>
    <xf numFmtId="164" fontId="0" fillId="0" borderId="38" xfId="0" applyBorder="1" applyAlignment="1">
      <alignment/>
    </xf>
    <xf numFmtId="164" fontId="20" fillId="0" borderId="0" xfId="0" applyFont="1" applyAlignment="1">
      <alignment/>
    </xf>
    <xf numFmtId="164" fontId="10" fillId="0" borderId="0" xfId="0" applyFont="1" applyAlignment="1">
      <alignment/>
    </xf>
    <xf numFmtId="168" fontId="10" fillId="0" borderId="0" xfId="0" applyNumberFormat="1" applyFont="1" applyBorder="1" applyAlignment="1">
      <alignment/>
    </xf>
    <xf numFmtId="169" fontId="5" fillId="2" borderId="9" xfId="0" applyNumberFormat="1" applyFont="1" applyFill="1" applyBorder="1" applyAlignment="1" applyProtection="1">
      <alignment horizontal="left" vertical="center"/>
      <protection locked="0"/>
    </xf>
    <xf numFmtId="164" fontId="5" fillId="2" borderId="28" xfId="0" applyFont="1" applyFill="1" applyBorder="1" applyAlignment="1">
      <alignment vertical="center"/>
    </xf>
    <xf numFmtId="164" fontId="20" fillId="0" borderId="0" xfId="0" applyFont="1" applyBorder="1" applyAlignment="1">
      <alignment/>
    </xf>
    <xf numFmtId="164" fontId="27" fillId="0" borderId="6" xfId="0" applyFont="1" applyBorder="1" applyAlignment="1">
      <alignment horizontal="center"/>
    </xf>
    <xf numFmtId="164" fontId="0" fillId="0" borderId="6" xfId="0" applyFont="1" applyBorder="1" applyAlignment="1">
      <alignment/>
    </xf>
    <xf numFmtId="164" fontId="20" fillId="0" borderId="8" xfId="0" applyFont="1" applyBorder="1" applyAlignment="1">
      <alignment/>
    </xf>
    <xf numFmtId="164" fontId="0" fillId="0" borderId="6" xfId="0" applyFont="1" applyBorder="1" applyAlignment="1">
      <alignment/>
    </xf>
    <xf numFmtId="164" fontId="0" fillId="0" borderId="36" xfId="0" applyFont="1" applyBorder="1" applyAlignment="1">
      <alignment/>
    </xf>
    <xf numFmtId="164" fontId="0" fillId="0" borderId="8" xfId="0" applyFont="1" applyBorder="1" applyAlignment="1">
      <alignment horizontal="center"/>
    </xf>
    <xf numFmtId="169" fontId="5" fillId="2" borderId="27" xfId="0" applyNumberFormat="1" applyFont="1" applyFill="1" applyBorder="1" applyAlignment="1" applyProtection="1">
      <alignment horizontal="left" vertical="center"/>
      <protection locked="0"/>
    </xf>
    <xf numFmtId="164" fontId="20" fillId="0" borderId="23" xfId="0" applyFont="1" applyBorder="1" applyAlignment="1">
      <alignment/>
    </xf>
    <xf numFmtId="165" fontId="10" fillId="0" borderId="0" xfId="0" applyNumberFormat="1" applyFont="1" applyAlignment="1">
      <alignment/>
    </xf>
    <xf numFmtId="164" fontId="30" fillId="2" borderId="0" xfId="0" applyFont="1" applyFill="1" applyAlignment="1">
      <alignment/>
    </xf>
    <xf numFmtId="164" fontId="30" fillId="2" borderId="0" xfId="0" applyFont="1" applyFill="1" applyAlignment="1">
      <alignment horizontal="center"/>
    </xf>
    <xf numFmtId="164" fontId="31" fillId="2" borderId="0" xfId="0" applyFont="1" applyFill="1" applyAlignment="1">
      <alignment horizontal="center"/>
    </xf>
    <xf numFmtId="164" fontId="30" fillId="0" borderId="0" xfId="0" applyFont="1" applyAlignment="1">
      <alignment/>
    </xf>
    <xf numFmtId="167" fontId="10" fillId="0" borderId="0" xfId="0" applyNumberFormat="1" applyFont="1" applyAlignment="1">
      <alignment/>
    </xf>
    <xf numFmtId="164" fontId="25" fillId="0" borderId="0" xfId="0" applyFont="1" applyAlignment="1">
      <alignment/>
    </xf>
    <xf numFmtId="168" fontId="10" fillId="0" borderId="0" xfId="0" applyNumberFormat="1" applyFont="1" applyAlignment="1">
      <alignment/>
    </xf>
    <xf numFmtId="164" fontId="0" fillId="0" borderId="6" xfId="0" applyFont="1" applyBorder="1" applyAlignment="1">
      <alignment horizontal="center"/>
    </xf>
    <xf numFmtId="167" fontId="10" fillId="0" borderId="8" xfId="15" applyNumberFormat="1" applyFont="1" applyFill="1" applyBorder="1" applyAlignment="1" applyProtection="1">
      <alignment/>
      <protection/>
    </xf>
    <xf numFmtId="165" fontId="10" fillId="0" borderId="8" xfId="15" applyNumberFormat="1" applyFont="1" applyFill="1" applyBorder="1" applyAlignment="1" applyProtection="1">
      <alignment/>
      <protection/>
    </xf>
    <xf numFmtId="164" fontId="0" fillId="0" borderId="5" xfId="0" applyFont="1" applyBorder="1" applyAlignment="1">
      <alignment/>
    </xf>
    <xf numFmtId="166" fontId="10" fillId="0" borderId="21" xfId="15" applyFont="1" applyFill="1" applyBorder="1" applyAlignment="1" applyProtection="1">
      <alignment/>
      <protection/>
    </xf>
    <xf numFmtId="164" fontId="32" fillId="0" borderId="6" xfId="0" applyFont="1" applyBorder="1" applyAlignment="1">
      <alignment horizontal="center"/>
    </xf>
    <xf numFmtId="164" fontId="10" fillId="0" borderId="22" xfId="0" applyFont="1" applyBorder="1" applyAlignment="1">
      <alignment/>
    </xf>
    <xf numFmtId="164" fontId="0" fillId="0" borderId="28" xfId="0" applyFont="1" applyBorder="1" applyAlignment="1">
      <alignment/>
    </xf>
    <xf numFmtId="164" fontId="20" fillId="0" borderId="16" xfId="0" applyFont="1" applyBorder="1" applyAlignment="1">
      <alignment/>
    </xf>
    <xf numFmtId="164" fontId="10" fillId="0" borderId="16" xfId="0" applyFont="1" applyBorder="1" applyAlignment="1">
      <alignment/>
    </xf>
    <xf numFmtId="166" fontId="10" fillId="0" borderId="16" xfId="15" applyFont="1" applyFill="1" applyBorder="1" applyAlignment="1" applyProtection="1">
      <alignment/>
      <protection/>
    </xf>
    <xf numFmtId="165" fontId="10" fillId="0" borderId="16" xfId="0" applyNumberFormat="1" applyFont="1" applyBorder="1" applyAlignment="1">
      <alignment horizontal="center"/>
    </xf>
    <xf numFmtId="164" fontId="0" fillId="0" borderId="16" xfId="0" applyFont="1" applyBorder="1" applyAlignment="1">
      <alignment horizontal="center"/>
    </xf>
    <xf numFmtId="165" fontId="10" fillId="0" borderId="16" xfId="0" applyNumberFormat="1" applyFont="1" applyBorder="1" applyAlignment="1">
      <alignment horizontal="center"/>
    </xf>
    <xf numFmtId="165" fontId="10" fillId="0" borderId="16" xfId="0" applyNumberFormat="1" applyFont="1" applyBorder="1" applyAlignment="1">
      <alignment/>
    </xf>
    <xf numFmtId="167" fontId="10" fillId="0" borderId="16" xfId="15" applyNumberFormat="1" applyFont="1" applyFill="1" applyBorder="1" applyAlignment="1" applyProtection="1">
      <alignment/>
      <protection/>
    </xf>
    <xf numFmtId="165" fontId="25" fillId="0" borderId="16" xfId="0" applyNumberFormat="1" applyFont="1" applyBorder="1" applyAlignment="1">
      <alignment/>
    </xf>
    <xf numFmtId="165" fontId="10" fillId="0" borderId="16" xfId="15" applyNumberFormat="1" applyFont="1" applyFill="1" applyBorder="1" applyAlignment="1" applyProtection="1">
      <alignment/>
      <protection/>
    </xf>
    <xf numFmtId="165" fontId="10" fillId="0" borderId="39" xfId="0" applyNumberFormat="1" applyFont="1" applyBorder="1" applyAlignment="1">
      <alignment/>
    </xf>
    <xf numFmtId="164" fontId="10" fillId="0" borderId="17" xfId="0" applyFont="1" applyBorder="1" applyAlignment="1">
      <alignment/>
    </xf>
    <xf numFmtId="164" fontId="5" fillId="0" borderId="0" xfId="0" applyFont="1" applyBorder="1" applyAlignment="1">
      <alignment/>
    </xf>
    <xf numFmtId="164" fontId="27" fillId="0" borderId="0" xfId="0" applyFont="1" applyAlignment="1">
      <alignment/>
    </xf>
    <xf numFmtId="166" fontId="0" fillId="0" borderId="0" xfId="15" applyFont="1" applyFill="1" applyBorder="1" applyAlignment="1" applyProtection="1">
      <alignment/>
      <protection/>
    </xf>
    <xf numFmtId="165" fontId="0" fillId="0" borderId="0" xfId="0" applyNumberFormat="1" applyAlignment="1">
      <alignment/>
    </xf>
    <xf numFmtId="167" fontId="0" fillId="0" borderId="0" xfId="0" applyNumberFormat="1" applyAlignment="1">
      <alignment/>
    </xf>
    <xf numFmtId="164" fontId="0" fillId="0" borderId="0" xfId="0" applyFont="1" applyBorder="1" applyAlignment="1">
      <alignment/>
    </xf>
    <xf numFmtId="164" fontId="3" fillId="0" borderId="0" xfId="0" applyFont="1" applyAlignment="1">
      <alignment horizontal="left"/>
    </xf>
    <xf numFmtId="164" fontId="7" fillId="0" borderId="0" xfId="0" applyFont="1" applyBorder="1" applyAlignment="1">
      <alignment/>
    </xf>
    <xf numFmtId="164" fontId="2" fillId="2" borderId="27" xfId="0" applyFont="1" applyFill="1" applyBorder="1" applyAlignment="1">
      <alignment/>
    </xf>
    <xf numFmtId="164" fontId="2" fillId="2" borderId="5" xfId="0" applyFont="1" applyFill="1" applyBorder="1" applyAlignment="1">
      <alignment horizontal="center" vertical="top" wrapText="1"/>
    </xf>
    <xf numFmtId="164" fontId="4" fillId="0" borderId="2" xfId="0" applyFont="1" applyBorder="1" applyAlignment="1">
      <alignment horizontal="center" vertical="center"/>
    </xf>
    <xf numFmtId="164" fontId="5" fillId="0" borderId="2" xfId="0" applyFont="1" applyBorder="1" applyAlignment="1">
      <alignment horizontal="center" vertical="center"/>
    </xf>
    <xf numFmtId="165" fontId="4" fillId="0" borderId="40" xfId="0" applyNumberFormat="1" applyFont="1" applyBorder="1" applyAlignment="1">
      <alignment/>
    </xf>
    <xf numFmtId="165" fontId="4" fillId="0" borderId="41" xfId="0" applyNumberFormat="1" applyFont="1" applyBorder="1" applyAlignment="1">
      <alignment/>
    </xf>
    <xf numFmtId="165" fontId="4" fillId="0" borderId="41" xfId="0" applyNumberFormat="1" applyFont="1" applyBorder="1" applyAlignment="1">
      <alignment/>
    </xf>
    <xf numFmtId="165" fontId="10" fillId="0" borderId="41" xfId="0" applyNumberFormat="1" applyFont="1" applyBorder="1" applyAlignment="1">
      <alignment/>
    </xf>
    <xf numFmtId="165" fontId="10" fillId="0" borderId="33" xfId="0" applyNumberFormat="1" applyFont="1" applyBorder="1" applyAlignment="1">
      <alignment/>
    </xf>
    <xf numFmtId="165" fontId="10" fillId="0" borderId="42" xfId="0" applyNumberFormat="1" applyFont="1" applyBorder="1" applyAlignment="1">
      <alignment/>
    </xf>
    <xf numFmtId="164" fontId="4" fillId="0" borderId="12" xfId="0" applyFont="1" applyBorder="1" applyAlignment="1">
      <alignment horizontal="center" vertical="center"/>
    </xf>
    <xf numFmtId="164" fontId="5" fillId="0" borderId="12" xfId="0" applyFont="1" applyBorder="1" applyAlignment="1">
      <alignment horizontal="center" vertical="center"/>
    </xf>
    <xf numFmtId="165" fontId="4" fillId="0" borderId="43" xfId="0" applyNumberFormat="1" applyFont="1" applyBorder="1" applyAlignment="1">
      <alignment/>
    </xf>
    <xf numFmtId="165" fontId="4" fillId="0" borderId="44" xfId="0" applyNumberFormat="1" applyFont="1" applyBorder="1" applyAlignment="1">
      <alignment/>
    </xf>
    <xf numFmtId="165" fontId="4" fillId="0" borderId="44" xfId="0" applyNumberFormat="1" applyFont="1" applyBorder="1" applyAlignment="1">
      <alignment horizontal="center"/>
    </xf>
    <xf numFmtId="165" fontId="10" fillId="0" borderId="44" xfId="0" applyNumberFormat="1" applyFont="1" applyBorder="1" applyAlignment="1">
      <alignment/>
    </xf>
    <xf numFmtId="165" fontId="10" fillId="0" borderId="32" xfId="0" applyNumberFormat="1" applyFont="1" applyBorder="1" applyAlignment="1">
      <alignment/>
    </xf>
    <xf numFmtId="165" fontId="7" fillId="0" borderId="44" xfId="0" applyNumberFormat="1" applyFont="1" applyBorder="1" applyAlignment="1">
      <alignment/>
    </xf>
    <xf numFmtId="164" fontId="0" fillId="0" borderId="12" xfId="0" applyBorder="1" applyAlignment="1">
      <alignment/>
    </xf>
    <xf numFmtId="164" fontId="5" fillId="0" borderId="13" xfId="0" applyFont="1" applyBorder="1" applyAlignment="1">
      <alignment horizontal="center" vertical="center"/>
    </xf>
    <xf numFmtId="165" fontId="4" fillId="0" borderId="37" xfId="0" applyNumberFormat="1" applyFont="1" applyBorder="1" applyAlignment="1">
      <alignment/>
    </xf>
    <xf numFmtId="165" fontId="4" fillId="0" borderId="45" xfId="0" applyNumberFormat="1" applyFont="1" applyBorder="1" applyAlignment="1">
      <alignment/>
    </xf>
    <xf numFmtId="165" fontId="4" fillId="0" borderId="45" xfId="0" applyNumberFormat="1" applyFont="1" applyBorder="1" applyAlignment="1">
      <alignment horizontal="center"/>
    </xf>
    <xf numFmtId="165" fontId="10" fillId="0" borderId="45" xfId="0" applyNumberFormat="1" applyFont="1" applyBorder="1" applyAlignment="1">
      <alignment/>
    </xf>
    <xf numFmtId="165" fontId="7" fillId="0" borderId="45" xfId="0" applyNumberFormat="1" applyFont="1" applyBorder="1" applyAlignment="1">
      <alignment/>
    </xf>
    <xf numFmtId="165" fontId="10" fillId="0" borderId="46" xfId="0" applyNumberFormat="1" applyFont="1" applyBorder="1" applyAlignment="1">
      <alignment/>
    </xf>
    <xf numFmtId="165" fontId="10" fillId="0" borderId="36" xfId="0" applyNumberFormat="1" applyFont="1" applyBorder="1" applyAlignment="1">
      <alignment/>
    </xf>
    <xf numFmtId="165" fontId="4" fillId="0" borderId="41" xfId="0" applyNumberFormat="1" applyFont="1" applyBorder="1" applyAlignment="1">
      <alignment horizontal="center"/>
    </xf>
    <xf numFmtId="165" fontId="10" fillId="0" borderId="47" xfId="0" applyNumberFormat="1" applyFont="1" applyBorder="1" applyAlignment="1">
      <alignment/>
    </xf>
    <xf numFmtId="165" fontId="10" fillId="0" borderId="43" xfId="0" applyNumberFormat="1" applyFont="1" applyBorder="1" applyAlignment="1">
      <alignment/>
    </xf>
    <xf numFmtId="165" fontId="10" fillId="0" borderId="48" xfId="0" applyNumberFormat="1" applyFont="1" applyBorder="1" applyAlignment="1">
      <alignment/>
    </xf>
    <xf numFmtId="165" fontId="10" fillId="0" borderId="49" xfId="0" applyNumberFormat="1" applyFont="1" applyBorder="1" applyAlignment="1">
      <alignment/>
    </xf>
    <xf numFmtId="165" fontId="4" fillId="0" borderId="44" xfId="0" applyNumberFormat="1" applyFont="1" applyBorder="1" applyAlignment="1">
      <alignment/>
    </xf>
    <xf numFmtId="164" fontId="4" fillId="0" borderId="13" xfId="0" applyFont="1" applyBorder="1" applyAlignment="1">
      <alignment horizontal="center" vertical="center"/>
    </xf>
    <xf numFmtId="165" fontId="4" fillId="0" borderId="45" xfId="0" applyNumberFormat="1" applyFont="1" applyBorder="1" applyAlignment="1">
      <alignment/>
    </xf>
    <xf numFmtId="164" fontId="4" fillId="0" borderId="2" xfId="0" applyFont="1" applyBorder="1" applyAlignment="1">
      <alignment horizontal="center" wrapText="1"/>
    </xf>
    <xf numFmtId="164" fontId="4" fillId="0" borderId="12" xfId="0" applyFont="1" applyBorder="1" applyAlignment="1">
      <alignment horizontal="center" wrapText="1"/>
    </xf>
    <xf numFmtId="165" fontId="7" fillId="0" borderId="41" xfId="0" applyNumberFormat="1" applyFont="1" applyBorder="1" applyAlignment="1">
      <alignment/>
    </xf>
    <xf numFmtId="164" fontId="4" fillId="0" borderId="13" xfId="0" applyFont="1" applyBorder="1" applyAlignment="1">
      <alignment horizontal="center" wrapText="1"/>
    </xf>
    <xf numFmtId="164" fontId="3" fillId="0" borderId="0" xfId="0" applyFont="1" applyAlignment="1">
      <alignment horizontal="left"/>
    </xf>
    <xf numFmtId="164" fontId="33" fillId="0" borderId="0" xfId="0" applyFont="1" applyAlignment="1">
      <alignment/>
    </xf>
    <xf numFmtId="164" fontId="34" fillId="0" borderId="0" xfId="0" applyFont="1" applyAlignment="1">
      <alignment/>
    </xf>
    <xf numFmtId="164" fontId="2" fillId="2" borderId="5" xfId="0" applyFont="1" applyFill="1" applyBorder="1" applyAlignment="1">
      <alignment horizontal="right" vertical="top" wrapText="1"/>
    </xf>
    <xf numFmtId="164" fontId="17" fillId="0" borderId="6" xfId="0" applyFont="1" applyFill="1" applyBorder="1" applyAlignment="1">
      <alignment horizontal="center" vertical="center" wrapText="1"/>
    </xf>
    <xf numFmtId="164" fontId="5" fillId="0" borderId="2" xfId="0" applyFont="1" applyBorder="1" applyAlignment="1">
      <alignment horizontal="center" vertical="center"/>
    </xf>
    <xf numFmtId="164" fontId="28" fillId="0" borderId="6" xfId="0" applyFont="1" applyBorder="1" applyAlignment="1">
      <alignment horizontal="center"/>
    </xf>
    <xf numFmtId="165" fontId="10" fillId="0" borderId="50" xfId="0" applyNumberFormat="1" applyFont="1" applyBorder="1" applyAlignment="1">
      <alignment horizontal="center"/>
    </xf>
    <xf numFmtId="165" fontId="10" fillId="0" borderId="51" xfId="0" applyNumberFormat="1" applyFont="1" applyBorder="1" applyAlignment="1">
      <alignment/>
    </xf>
    <xf numFmtId="165" fontId="10" fillId="0" borderId="51" xfId="0" applyNumberFormat="1" applyFont="1" applyBorder="1" applyAlignment="1">
      <alignment horizontal="center"/>
    </xf>
    <xf numFmtId="165" fontId="10" fillId="0" borderId="52" xfId="0" applyNumberFormat="1" applyFont="1" applyBorder="1" applyAlignment="1">
      <alignment/>
    </xf>
    <xf numFmtId="164" fontId="0" fillId="0" borderId="53" xfId="0" applyBorder="1" applyAlignment="1">
      <alignment/>
    </xf>
    <xf numFmtId="164" fontId="10" fillId="0" borderId="12" xfId="0" applyFont="1" applyBorder="1" applyAlignment="1">
      <alignment horizontal="center"/>
    </xf>
    <xf numFmtId="164" fontId="28" fillId="0" borderId="13" xfId="0" applyFont="1" applyBorder="1" applyAlignment="1">
      <alignment horizontal="center"/>
    </xf>
    <xf numFmtId="165" fontId="10" fillId="0" borderId="34" xfId="0" applyNumberFormat="1" applyFont="1" applyBorder="1" applyAlignment="1">
      <alignment horizontal="right"/>
    </xf>
    <xf numFmtId="164" fontId="10" fillId="0" borderId="12" xfId="0" applyFont="1" applyBorder="1" applyAlignment="1">
      <alignment horizontal="center" vertical="center"/>
    </xf>
    <xf numFmtId="165" fontId="10" fillId="0" borderId="34" xfId="0" applyNumberFormat="1" applyFont="1" applyBorder="1" applyAlignment="1">
      <alignment/>
    </xf>
    <xf numFmtId="165" fontId="10" fillId="0" borderId="54" xfId="0" applyNumberFormat="1" applyFont="1" applyBorder="1" applyAlignment="1">
      <alignment/>
    </xf>
    <xf numFmtId="164" fontId="0" fillId="0" borderId="17" xfId="0" applyBorder="1" applyAlignment="1">
      <alignment/>
    </xf>
    <xf numFmtId="164" fontId="5" fillId="0" borderId="12" xfId="0" applyFont="1" applyBorder="1" applyAlignment="1">
      <alignment horizontal="center" vertical="center"/>
    </xf>
    <xf numFmtId="165" fontId="0" fillId="0" borderId="8" xfId="0" applyNumberFormat="1" applyFont="1" applyBorder="1" applyAlignment="1">
      <alignment/>
    </xf>
    <xf numFmtId="164" fontId="5" fillId="0" borderId="13" xfId="0" applyFont="1" applyBorder="1" applyAlignment="1">
      <alignment horizontal="center" vertical="center"/>
    </xf>
    <xf numFmtId="164" fontId="0" fillId="0" borderId="2" xfId="0" applyBorder="1" applyAlignment="1">
      <alignment/>
    </xf>
    <xf numFmtId="165" fontId="0" fillId="0" borderId="50" xfId="0" applyNumberFormat="1" applyFont="1" applyBorder="1" applyAlignment="1">
      <alignment/>
    </xf>
    <xf numFmtId="164" fontId="10" fillId="0" borderId="12" xfId="0" applyFont="1" applyBorder="1" applyAlignment="1">
      <alignment horizontal="center" wrapText="1"/>
    </xf>
    <xf numFmtId="165" fontId="10" fillId="0" borderId="34" xfId="0" applyNumberFormat="1" applyFont="1" applyBorder="1" applyAlignment="1">
      <alignment/>
    </xf>
    <xf numFmtId="164" fontId="10" fillId="0" borderId="46" xfId="0" applyFont="1" applyBorder="1" applyAlignment="1">
      <alignment horizontal="center" wrapText="1"/>
    </xf>
    <xf numFmtId="165" fontId="10" fillId="0" borderId="18" xfId="0" applyNumberFormat="1" applyFont="1" applyBorder="1" applyAlignment="1">
      <alignment/>
    </xf>
    <xf numFmtId="164" fontId="5" fillId="0" borderId="12" xfId="0" applyFont="1" applyBorder="1" applyAlignment="1">
      <alignment horizontal="center" wrapText="1"/>
    </xf>
    <xf numFmtId="164" fontId="5" fillId="0" borderId="13" xfId="0" applyFont="1" applyBorder="1" applyAlignment="1">
      <alignment horizontal="center" wrapText="1"/>
    </xf>
    <xf numFmtId="165" fontId="10" fillId="0" borderId="55" xfId="0" applyNumberFormat="1" applyFont="1" applyBorder="1" applyAlignment="1">
      <alignment/>
    </xf>
    <xf numFmtId="165" fontId="10" fillId="0" borderId="50" xfId="0" applyNumberFormat="1" applyFont="1" applyBorder="1" applyAlignment="1">
      <alignment/>
    </xf>
    <xf numFmtId="164" fontId="10" fillId="0" borderId="33" xfId="0" applyFont="1" applyBorder="1" applyAlignment="1">
      <alignment horizontal="center" wrapText="1"/>
    </xf>
    <xf numFmtId="165" fontId="10" fillId="0" borderId="22" xfId="0" applyNumberFormat="1" applyFont="1" applyBorder="1" applyAlignment="1">
      <alignment/>
    </xf>
    <xf numFmtId="165" fontId="10" fillId="0" borderId="21" xfId="0" applyNumberFormat="1" applyFont="1" applyBorder="1" applyAlignment="1">
      <alignment/>
    </xf>
    <xf numFmtId="165" fontId="10" fillId="0" borderId="6" xfId="0" applyNumberFormat="1" applyFont="1" applyBorder="1" applyAlignment="1">
      <alignment/>
    </xf>
    <xf numFmtId="164" fontId="0" fillId="0" borderId="18" xfId="0" applyFont="1" applyBorder="1" applyAlignment="1">
      <alignment/>
    </xf>
    <xf numFmtId="164" fontId="10" fillId="0" borderId="18" xfId="0" applyFont="1" applyBorder="1" applyAlignment="1">
      <alignment/>
    </xf>
    <xf numFmtId="164" fontId="10" fillId="0" borderId="18" xfId="0" applyFont="1" applyBorder="1" applyAlignment="1">
      <alignment horizontal="center"/>
    </xf>
    <xf numFmtId="164" fontId="0" fillId="0" borderId="6" xfId="0" applyBorder="1" applyAlignment="1">
      <alignment horizontal="center"/>
    </xf>
    <xf numFmtId="164" fontId="0" fillId="0" borderId="8" xfId="0" applyFont="1" applyBorder="1" applyAlignment="1">
      <alignment/>
    </xf>
    <xf numFmtId="164" fontId="10" fillId="0" borderId="27" xfId="0" applyFont="1" applyBorder="1" applyAlignment="1">
      <alignment horizontal="left"/>
    </xf>
    <xf numFmtId="164" fontId="0" fillId="0" borderId="5" xfId="0" applyBorder="1" applyAlignment="1">
      <alignment horizontal="center"/>
    </xf>
    <xf numFmtId="164" fontId="10" fillId="0" borderId="3" xfId="0" applyFont="1" applyBorder="1" applyAlignment="1">
      <alignment/>
    </xf>
    <xf numFmtId="164" fontId="10" fillId="0" borderId="29" xfId="0" applyFont="1" applyBorder="1" applyAlignment="1">
      <alignment horizontal="center"/>
    </xf>
    <xf numFmtId="170" fontId="10" fillId="0" borderId="29" xfId="0" applyNumberFormat="1" applyFont="1" applyBorder="1" applyAlignment="1">
      <alignment horizontal="center"/>
    </xf>
    <xf numFmtId="164" fontId="10" fillId="0" borderId="29" xfId="0" applyFont="1" applyBorder="1" applyAlignment="1">
      <alignment horizontal="center"/>
    </xf>
    <xf numFmtId="164" fontId="10" fillId="0" borderId="29" xfId="0" applyFont="1" applyBorder="1" applyAlignment="1">
      <alignment horizontal="right"/>
    </xf>
    <xf numFmtId="165" fontId="10" fillId="0" borderId="29" xfId="0" applyNumberFormat="1" applyFont="1" applyBorder="1" applyAlignment="1">
      <alignment horizontal="center"/>
    </xf>
    <xf numFmtId="165" fontId="10" fillId="0" borderId="27" xfId="0" applyNumberFormat="1" applyFont="1" applyBorder="1" applyAlignment="1">
      <alignment/>
    </xf>
    <xf numFmtId="164" fontId="35" fillId="0" borderId="0" xfId="0" applyFont="1" applyAlignment="1">
      <alignment/>
    </xf>
    <xf numFmtId="164" fontId="36" fillId="0" borderId="0" xfId="0" applyFont="1" applyAlignment="1">
      <alignment/>
    </xf>
    <xf numFmtId="164" fontId="10" fillId="2" borderId="27" xfId="0" applyFont="1" applyFill="1" applyBorder="1" applyAlignment="1">
      <alignment/>
    </xf>
    <xf numFmtId="164" fontId="17" fillId="2" borderId="28" xfId="0" applyFont="1" applyFill="1" applyBorder="1" applyAlignment="1">
      <alignment horizontal="right" vertical="top" wrapText="1"/>
    </xf>
    <xf numFmtId="164" fontId="10" fillId="0" borderId="30" xfId="0" applyFont="1" applyBorder="1" applyAlignment="1">
      <alignment horizontal="right" vertical="center" textRotation="90"/>
    </xf>
    <xf numFmtId="164" fontId="2" fillId="2" borderId="33" xfId="0" applyFont="1" applyFill="1" applyBorder="1" applyAlignment="1">
      <alignment/>
    </xf>
    <xf numFmtId="164" fontId="28" fillId="2" borderId="7" xfId="0" applyFont="1" applyFill="1" applyBorder="1" applyAlignment="1">
      <alignment horizontal="center"/>
    </xf>
    <xf numFmtId="165" fontId="4" fillId="0" borderId="50" xfId="0" applyNumberFormat="1" applyFont="1" applyBorder="1" applyAlignment="1">
      <alignment horizontal="center"/>
    </xf>
    <xf numFmtId="164" fontId="4" fillId="0" borderId="51" xfId="0" applyFont="1" applyBorder="1" applyAlignment="1">
      <alignment horizontal="center"/>
    </xf>
    <xf numFmtId="165" fontId="4" fillId="0" borderId="51" xfId="0" applyNumberFormat="1" applyFont="1" applyBorder="1" applyAlignment="1">
      <alignment horizontal="center"/>
    </xf>
    <xf numFmtId="165" fontId="4" fillId="0" borderId="51" xfId="0" applyNumberFormat="1" applyFont="1" applyBorder="1" applyAlignment="1">
      <alignment horizontal="right"/>
    </xf>
    <xf numFmtId="165" fontId="4" fillId="0" borderId="51" xfId="0" applyNumberFormat="1" applyFont="1" applyBorder="1" applyAlignment="1">
      <alignment/>
    </xf>
    <xf numFmtId="165" fontId="4" fillId="0" borderId="56" xfId="0" applyNumberFormat="1" applyFont="1" applyBorder="1" applyAlignment="1">
      <alignment horizontal="center"/>
    </xf>
    <xf numFmtId="164" fontId="4" fillId="0" borderId="12" xfId="0" applyFont="1" applyBorder="1" applyAlignment="1">
      <alignment horizontal="center" vertical="center"/>
    </xf>
    <xf numFmtId="164" fontId="28" fillId="0" borderId="13" xfId="0" applyFont="1" applyBorder="1" applyAlignment="1">
      <alignment horizontal="center"/>
    </xf>
    <xf numFmtId="165" fontId="4" fillId="0" borderId="34" xfId="0" applyNumberFormat="1" applyFont="1" applyBorder="1" applyAlignment="1">
      <alignment/>
    </xf>
    <xf numFmtId="164" fontId="4" fillId="0" borderId="8" xfId="0" applyFont="1" applyBorder="1" applyAlignment="1">
      <alignment/>
    </xf>
    <xf numFmtId="166" fontId="4" fillId="0" borderId="8" xfId="15" applyFont="1" applyFill="1" applyBorder="1" applyAlignment="1" applyProtection="1">
      <alignment horizontal="center"/>
      <protection/>
    </xf>
    <xf numFmtId="164" fontId="4" fillId="0" borderId="8" xfId="0" applyFont="1" applyBorder="1" applyAlignment="1">
      <alignment horizontal="center"/>
    </xf>
    <xf numFmtId="171" fontId="4" fillId="0" borderId="8" xfId="0" applyNumberFormat="1" applyFont="1" applyBorder="1" applyAlignment="1">
      <alignment horizontal="right"/>
    </xf>
    <xf numFmtId="164" fontId="4" fillId="0" borderId="13" xfId="0" applyFont="1" applyBorder="1" applyAlignment="1">
      <alignment horizontal="center" vertical="center"/>
    </xf>
    <xf numFmtId="165" fontId="4" fillId="0" borderId="54" xfId="0" applyNumberFormat="1" applyFont="1" applyBorder="1" applyAlignment="1">
      <alignment/>
    </xf>
    <xf numFmtId="164" fontId="4" fillId="0" borderId="16" xfId="0" applyFont="1" applyBorder="1" applyAlignment="1">
      <alignment/>
    </xf>
    <xf numFmtId="165" fontId="4" fillId="0" borderId="16" xfId="0" applyNumberFormat="1" applyFont="1" applyBorder="1" applyAlignment="1">
      <alignment horizontal="center"/>
    </xf>
    <xf numFmtId="171" fontId="4" fillId="0" borderId="16" xfId="0" applyNumberFormat="1" applyFont="1" applyBorder="1" applyAlignment="1">
      <alignment/>
    </xf>
    <xf numFmtId="165" fontId="4" fillId="0" borderId="55" xfId="0" applyNumberFormat="1" applyFont="1" applyBorder="1" applyAlignment="1">
      <alignment/>
    </xf>
    <xf numFmtId="166" fontId="4" fillId="0" borderId="16" xfId="15" applyFont="1" applyFill="1" applyBorder="1" applyAlignment="1" applyProtection="1">
      <alignment/>
      <protection/>
    </xf>
    <xf numFmtId="164" fontId="4" fillId="0" borderId="2" xfId="0" applyFont="1" applyBorder="1" applyAlignment="1">
      <alignment horizontal="center" vertical="center"/>
    </xf>
    <xf numFmtId="164" fontId="28" fillId="0" borderId="6" xfId="0" applyFont="1" applyBorder="1" applyAlignment="1">
      <alignment horizontal="center"/>
    </xf>
    <xf numFmtId="165" fontId="4" fillId="0" borderId="50" xfId="0" applyNumberFormat="1" applyFont="1" applyBorder="1" applyAlignment="1">
      <alignment/>
    </xf>
    <xf numFmtId="164" fontId="4" fillId="0" borderId="51" xfId="0" applyFont="1" applyBorder="1" applyAlignment="1">
      <alignment/>
    </xf>
    <xf numFmtId="166" fontId="4" fillId="0" borderId="51" xfId="15" applyNumberFormat="1" applyFont="1" applyFill="1" applyBorder="1" applyAlignment="1" applyProtection="1">
      <alignment horizontal="center"/>
      <protection/>
    </xf>
    <xf numFmtId="164" fontId="4" fillId="0" borderId="12" xfId="0" applyFont="1" applyBorder="1" applyAlignment="1">
      <alignment horizontal="center" wrapText="1"/>
    </xf>
    <xf numFmtId="164" fontId="4" fillId="0" borderId="34" xfId="0" applyFont="1" applyBorder="1" applyAlignment="1">
      <alignment/>
    </xf>
    <xf numFmtId="164" fontId="4" fillId="0" borderId="13" xfId="0" applyFont="1" applyBorder="1" applyAlignment="1">
      <alignment horizontal="center" wrapText="1"/>
    </xf>
    <xf numFmtId="164" fontId="4" fillId="0" borderId="54" xfId="0" applyFont="1" applyBorder="1" applyAlignment="1">
      <alignment/>
    </xf>
    <xf numFmtId="164" fontId="28" fillId="0" borderId="36" xfId="0" applyFont="1" applyBorder="1" applyAlignment="1">
      <alignment horizontal="center"/>
    </xf>
    <xf numFmtId="166" fontId="4" fillId="0" borderId="51" xfId="15" applyFont="1" applyFill="1" applyBorder="1" applyAlignment="1" applyProtection="1">
      <alignment/>
      <protection/>
    </xf>
    <xf numFmtId="165" fontId="4" fillId="0" borderId="16" xfId="0" applyNumberFormat="1" applyFont="1" applyBorder="1" applyAlignment="1">
      <alignment horizontal="right"/>
    </xf>
    <xf numFmtId="165" fontId="4" fillId="0" borderId="47" xfId="0" applyNumberFormat="1" applyFont="1" applyBorder="1" applyAlignment="1">
      <alignment horizontal="center"/>
    </xf>
    <xf numFmtId="164" fontId="10" fillId="0" borderId="6" xfId="0" applyFont="1" applyBorder="1" applyAlignment="1">
      <alignment horizontal="center" vertical="center" wrapText="1"/>
    </xf>
    <xf numFmtId="165" fontId="4" fillId="0" borderId="3" xfId="0" applyNumberFormat="1" applyFont="1" applyBorder="1" applyAlignment="1">
      <alignment/>
    </xf>
    <xf numFmtId="165" fontId="4" fillId="0" borderId="29" xfId="0" applyNumberFormat="1" applyFont="1" applyBorder="1" applyAlignment="1">
      <alignment/>
    </xf>
    <xf numFmtId="165" fontId="4" fillId="0" borderId="29" xfId="0" applyNumberFormat="1" applyFont="1" applyBorder="1" applyAlignment="1">
      <alignment horizontal="center"/>
    </xf>
    <xf numFmtId="164" fontId="4" fillId="0" borderId="29" xfId="0" applyFont="1" applyBorder="1" applyAlignment="1">
      <alignment/>
    </xf>
    <xf numFmtId="165" fontId="4" fillId="0" borderId="29" xfId="0" applyNumberFormat="1" applyFont="1" applyBorder="1" applyAlignment="1">
      <alignment horizontal="right"/>
    </xf>
    <xf numFmtId="165" fontId="4" fillId="0" borderId="30" xfId="0" applyNumberFormat="1" applyFont="1" applyBorder="1" applyAlignment="1">
      <alignment/>
    </xf>
    <xf numFmtId="165" fontId="4" fillId="0" borderId="6" xfId="0" applyNumberFormat="1" applyFont="1" applyBorder="1" applyAlignment="1">
      <alignment horizontal="center"/>
    </xf>
    <xf numFmtId="164" fontId="4" fillId="0" borderId="27" xfId="0" applyFont="1" applyBorder="1" applyAlignment="1">
      <alignment/>
    </xf>
    <xf numFmtId="164" fontId="5" fillId="0" borderId="5" xfId="0" applyFont="1" applyBorder="1" applyAlignment="1">
      <alignment horizontal="center" vertical="top" wrapText="1"/>
    </xf>
    <xf numFmtId="164" fontId="4" fillId="0" borderId="29" xfId="0" applyFont="1" applyBorder="1" applyAlignment="1">
      <alignment horizontal="center" vertical="center" textRotation="90"/>
    </xf>
    <xf numFmtId="164" fontId="10" fillId="0" borderId="6" xfId="0" applyFont="1" applyFill="1" applyBorder="1" applyAlignment="1">
      <alignment horizontal="center" vertical="center" wrapText="1"/>
    </xf>
    <xf numFmtId="164" fontId="10" fillId="0" borderId="13" xfId="0" applyFont="1" applyBorder="1" applyAlignment="1">
      <alignment horizontal="center" vertical="center"/>
    </xf>
    <xf numFmtId="165" fontId="10" fillId="0" borderId="56" xfId="0" applyNumberFormat="1" applyFont="1" applyBorder="1" applyAlignment="1">
      <alignment/>
    </xf>
    <xf numFmtId="165" fontId="10" fillId="0" borderId="7" xfId="0" applyNumberFormat="1" applyFont="1" applyBorder="1" applyAlignment="1">
      <alignment/>
    </xf>
    <xf numFmtId="165" fontId="10" fillId="0" borderId="57" xfId="0" applyNumberFormat="1" applyFont="1" applyBorder="1" applyAlignment="1">
      <alignment/>
    </xf>
    <xf numFmtId="165" fontId="7" fillId="0" borderId="34" xfId="0" applyNumberFormat="1" applyFont="1" applyBorder="1" applyAlignment="1">
      <alignment/>
    </xf>
    <xf numFmtId="165" fontId="4" fillId="0" borderId="34" xfId="0" applyNumberFormat="1" applyFont="1" applyBorder="1" applyAlignment="1">
      <alignment/>
    </xf>
    <xf numFmtId="164" fontId="10" fillId="0" borderId="6" xfId="0" applyFont="1" applyBorder="1" applyAlignment="1">
      <alignment horizontal="center"/>
    </xf>
    <xf numFmtId="164" fontId="37" fillId="0" borderId="6" xfId="0" applyFont="1" applyBorder="1" applyAlignment="1">
      <alignment horizontal="center"/>
    </xf>
    <xf numFmtId="165" fontId="10" fillId="0" borderId="58" xfId="0" applyNumberFormat="1" applyFont="1" applyBorder="1" applyAlignment="1">
      <alignment/>
    </xf>
    <xf numFmtId="164" fontId="0" fillId="0" borderId="9" xfId="0" applyBorder="1" applyAlignment="1">
      <alignment horizontal="center"/>
    </xf>
    <xf numFmtId="164" fontId="7" fillId="0" borderId="21" xfId="0" applyFont="1" applyBorder="1" applyAlignment="1">
      <alignment/>
    </xf>
    <xf numFmtId="164" fontId="7" fillId="0" borderId="22" xfId="0" applyFont="1" applyBorder="1" applyAlignment="1">
      <alignment/>
    </xf>
    <xf numFmtId="164" fontId="7" fillId="0" borderId="23" xfId="0" applyFont="1" applyBorder="1" applyAlignment="1">
      <alignment/>
    </xf>
    <xf numFmtId="164" fontId="7" fillId="0" borderId="14" xfId="0" applyFont="1" applyBorder="1" applyAlignment="1">
      <alignment/>
    </xf>
    <xf numFmtId="164" fontId="10" fillId="0" borderId="46" xfId="0" applyFont="1" applyBorder="1" applyAlignment="1">
      <alignment horizontal="center"/>
    </xf>
    <xf numFmtId="164" fontId="10" fillId="0" borderId="36" xfId="0" applyFont="1" applyBorder="1" applyAlignment="1">
      <alignment horizontal="center"/>
    </xf>
    <xf numFmtId="164" fontId="10" fillId="0" borderId="2" xfId="0" applyFont="1" applyBorder="1" applyAlignment="1">
      <alignment horizontal="center"/>
    </xf>
    <xf numFmtId="164" fontId="28" fillId="0" borderId="12" xfId="0" applyFont="1" applyBorder="1" applyAlignment="1">
      <alignment horizontal="center"/>
    </xf>
    <xf numFmtId="164" fontId="10" fillId="0" borderId="46" xfId="0" applyFont="1" applyBorder="1" applyAlignment="1">
      <alignment/>
    </xf>
    <xf numFmtId="164" fontId="10" fillId="0" borderId="36" xfId="0" applyFont="1" applyBorder="1" applyAlignment="1">
      <alignment/>
    </xf>
    <xf numFmtId="164" fontId="7" fillId="0" borderId="24" xfId="0" applyFont="1" applyBorder="1" applyAlignment="1">
      <alignment/>
    </xf>
    <xf numFmtId="164" fontId="7" fillId="0" borderId="25" xfId="0" applyFont="1" applyBorder="1" applyAlignment="1">
      <alignment/>
    </xf>
    <xf numFmtId="164" fontId="7" fillId="0" borderId="26" xfId="0" applyFont="1" applyBorder="1" applyAlignment="1">
      <alignment/>
    </xf>
    <xf numFmtId="164" fontId="7" fillId="0" borderId="15" xfId="0" applyFont="1" applyBorder="1" applyAlignment="1">
      <alignment/>
    </xf>
    <xf numFmtId="164" fontId="4" fillId="0" borderId="5" xfId="0" applyFont="1" applyBorder="1" applyAlignment="1">
      <alignment horizontal="right" vertical="top" wrapText="1"/>
    </xf>
    <xf numFmtId="164" fontId="10" fillId="0" borderId="6" xfId="0" applyFont="1" applyBorder="1" applyAlignment="1">
      <alignment horizontal="center" vertical="center"/>
    </xf>
    <xf numFmtId="165" fontId="10" fillId="0" borderId="51" xfId="0" applyNumberFormat="1" applyFont="1" applyBorder="1" applyAlignment="1">
      <alignment horizontal="center"/>
    </xf>
    <xf numFmtId="164" fontId="10" fillId="0" borderId="46" xfId="0" applyFont="1" applyBorder="1" applyAlignment="1">
      <alignment horizontal="center" vertical="center"/>
    </xf>
    <xf numFmtId="164" fontId="10" fillId="0" borderId="14" xfId="0" applyFont="1" applyBorder="1" applyAlignment="1">
      <alignment horizontal="center" vertical="center"/>
    </xf>
    <xf numFmtId="164" fontId="27" fillId="0" borderId="9" xfId="0" applyFont="1" applyBorder="1" applyAlignment="1">
      <alignment horizontal="center" vertical="center"/>
    </xf>
    <xf numFmtId="164" fontId="10" fillId="0" borderId="9" xfId="0" applyFont="1" applyBorder="1" applyAlignment="1">
      <alignment horizontal="center" vertical="center"/>
    </xf>
    <xf numFmtId="164" fontId="4" fillId="0" borderId="6" xfId="0" applyFont="1" applyBorder="1" applyAlignment="1">
      <alignment horizontal="center" vertical="center"/>
    </xf>
    <xf numFmtId="164" fontId="10" fillId="0" borderId="54" xfId="0" applyFont="1" applyBorder="1" applyAlignment="1">
      <alignment/>
    </xf>
    <xf numFmtId="164" fontId="10" fillId="0" borderId="16" xfId="0" applyFont="1" applyBorder="1" applyAlignment="1">
      <alignment horizontal="center"/>
    </xf>
    <xf numFmtId="172" fontId="10" fillId="0" borderId="16" xfId="15" applyNumberFormat="1" applyFont="1" applyFill="1" applyBorder="1" applyAlignment="1" applyProtection="1">
      <alignment/>
      <protection/>
    </xf>
    <xf numFmtId="170" fontId="10" fillId="0" borderId="16" xfId="0" applyNumberFormat="1" applyFont="1" applyBorder="1" applyAlignment="1">
      <alignment/>
    </xf>
    <xf numFmtId="164" fontId="38" fillId="0" borderId="0" xfId="0" applyFont="1" applyAlignment="1">
      <alignment horizontal="left"/>
    </xf>
    <xf numFmtId="164" fontId="5" fillId="2" borderId="27" xfId="0" applyFont="1" applyFill="1" applyBorder="1" applyAlignment="1">
      <alignment horizontal="center" wrapText="1"/>
    </xf>
    <xf numFmtId="164" fontId="10" fillId="2" borderId="28" xfId="0" applyFont="1" applyFill="1" applyBorder="1" applyAlignment="1">
      <alignment horizontal="center" wrapText="1"/>
    </xf>
    <xf numFmtId="164" fontId="10" fillId="2" borderId="5" xfId="0" applyFont="1" applyFill="1" applyBorder="1" applyAlignment="1">
      <alignment horizontal="center" vertical="top" wrapText="1"/>
    </xf>
    <xf numFmtId="164" fontId="4" fillId="0" borderId="6" xfId="0" applyFont="1" applyFill="1" applyBorder="1" applyAlignment="1">
      <alignment horizontal="center" vertical="center" wrapText="1"/>
    </xf>
    <xf numFmtId="165" fontId="4" fillId="0" borderId="50" xfId="0" applyNumberFormat="1" applyFont="1" applyBorder="1" applyAlignment="1">
      <alignment/>
    </xf>
    <xf numFmtId="164" fontId="4" fillId="0" borderId="9" xfId="0" applyFont="1" applyBorder="1" applyAlignment="1">
      <alignment horizontal="left" vertical="center"/>
    </xf>
    <xf numFmtId="164" fontId="4" fillId="0" borderId="23" xfId="0" applyFont="1" applyBorder="1" applyAlignment="1">
      <alignment horizontal="center"/>
    </xf>
    <xf numFmtId="164" fontId="7" fillId="0" borderId="10" xfId="0" applyFont="1" applyBorder="1" applyAlignment="1">
      <alignment/>
    </xf>
    <xf numFmtId="164" fontId="4" fillId="0" borderId="33" xfId="0" applyFont="1" applyBorder="1" applyAlignment="1">
      <alignment horizontal="left" vertical="center"/>
    </xf>
    <xf numFmtId="164" fontId="4" fillId="0" borderId="0" xfId="0" applyFont="1" applyBorder="1" applyAlignment="1">
      <alignment horizontal="center"/>
    </xf>
    <xf numFmtId="164" fontId="7" fillId="0" borderId="32" xfId="0" applyFont="1" applyBorder="1" applyAlignment="1">
      <alignment/>
    </xf>
    <xf numFmtId="165" fontId="10" fillId="0" borderId="2" xfId="0" applyNumberFormat="1" applyFont="1" applyBorder="1" applyAlignment="1">
      <alignment/>
    </xf>
    <xf numFmtId="164" fontId="4" fillId="0" borderId="6" xfId="0" applyFont="1" applyBorder="1" applyAlignment="1">
      <alignment horizontal="left" vertical="center"/>
    </xf>
    <xf numFmtId="164" fontId="7" fillId="0" borderId="6" xfId="0" applyFont="1" applyBorder="1" applyAlignment="1">
      <alignment/>
    </xf>
    <xf numFmtId="164" fontId="4" fillId="0" borderId="0" xfId="0" applyFont="1" applyBorder="1" applyAlignment="1">
      <alignment horizontal="left" vertical="center"/>
    </xf>
    <xf numFmtId="164" fontId="10" fillId="2" borderId="5" xfId="0" applyFont="1" applyFill="1" applyBorder="1" applyAlignment="1">
      <alignment horizontal="right" vertical="top" wrapText="1"/>
    </xf>
    <xf numFmtId="164" fontId="2" fillId="0" borderId="0" xfId="0" applyFont="1" applyAlignment="1">
      <alignment horizontal="left"/>
    </xf>
    <xf numFmtId="164" fontId="10" fillId="2" borderId="27" xfId="0" applyFont="1" applyFill="1" applyBorder="1" applyAlignment="1">
      <alignment horizontal="left"/>
    </xf>
    <xf numFmtId="164" fontId="0" fillId="0" borderId="28" xfId="0" applyBorder="1" applyAlignment="1">
      <alignment/>
    </xf>
    <xf numFmtId="164" fontId="10" fillId="0" borderId="13" xfId="0" applyFont="1" applyBorder="1" applyAlignment="1">
      <alignment horizontal="center" vertical="center" wrapText="1"/>
    </xf>
    <xf numFmtId="164" fontId="10" fillId="0" borderId="27" xfId="0" applyFont="1" applyBorder="1" applyAlignment="1">
      <alignment horizontal="left" vertical="center"/>
    </xf>
    <xf numFmtId="164" fontId="7" fillId="0" borderId="28" xfId="0" applyFont="1" applyBorder="1" applyAlignment="1">
      <alignment horizontal="center" vertical="center"/>
    </xf>
    <xf numFmtId="164" fontId="7" fillId="0" borderId="5" xfId="0" applyFont="1" applyBorder="1" applyAlignment="1">
      <alignment horizontal="center"/>
    </xf>
    <xf numFmtId="164" fontId="28" fillId="0" borderId="27" xfId="0" applyFont="1" applyBorder="1" applyAlignment="1">
      <alignment vertical="top"/>
    </xf>
    <xf numFmtId="164" fontId="4" fillId="0" borderId="28" xfId="0" applyFont="1" applyBorder="1" applyAlignment="1">
      <alignment horizontal="center"/>
    </xf>
    <xf numFmtId="165" fontId="4" fillId="0" borderId="59" xfId="0" applyNumberFormat="1" applyFont="1" applyBorder="1" applyAlignment="1">
      <alignment/>
    </xf>
    <xf numFmtId="165" fontId="4" fillId="0" borderId="60" xfId="0" applyNumberFormat="1" applyFont="1" applyBorder="1" applyAlignment="1">
      <alignment/>
    </xf>
    <xf numFmtId="164" fontId="4" fillId="0" borderId="6" xfId="0" applyFont="1" applyBorder="1" applyAlignment="1">
      <alignment horizontal="center"/>
    </xf>
    <xf numFmtId="164" fontId="4" fillId="0" borderId="22" xfId="0" applyFont="1" applyBorder="1" applyAlignment="1">
      <alignment/>
    </xf>
    <xf numFmtId="164" fontId="4" fillId="0" borderId="8" xfId="0" applyFont="1" applyBorder="1" applyAlignment="1">
      <alignment/>
    </xf>
    <xf numFmtId="164" fontId="4" fillId="0" borderId="21" xfId="0" applyFont="1" applyBorder="1" applyAlignment="1">
      <alignment/>
    </xf>
    <xf numFmtId="164" fontId="4" fillId="0" borderId="13" xfId="0" applyFont="1" applyBorder="1" applyAlignment="1">
      <alignment/>
    </xf>
    <xf numFmtId="164" fontId="10" fillId="0" borderId="33" xfId="0" applyFont="1" applyBorder="1" applyAlignment="1">
      <alignment horizontal="center" vertical="center"/>
    </xf>
    <xf numFmtId="164" fontId="7" fillId="0" borderId="0" xfId="0" applyFont="1" applyBorder="1" applyAlignment="1">
      <alignment horizontal="center" vertical="center"/>
    </xf>
    <xf numFmtId="164" fontId="7" fillId="0" borderId="32" xfId="0" applyFont="1" applyBorder="1" applyAlignment="1">
      <alignment horizontal="center" vertical="center"/>
    </xf>
    <xf numFmtId="164" fontId="7" fillId="0" borderId="1" xfId="0" applyFont="1" applyBorder="1" applyAlignment="1">
      <alignment/>
    </xf>
    <xf numFmtId="164" fontId="7" fillId="0" borderId="61" xfId="0" applyFont="1" applyBorder="1" applyAlignment="1">
      <alignment/>
    </xf>
    <xf numFmtId="164" fontId="7" fillId="0" borderId="62" xfId="0" applyFont="1" applyBorder="1" applyAlignment="1">
      <alignment/>
    </xf>
    <xf numFmtId="164" fontId="7" fillId="0" borderId="11" xfId="0" applyFont="1" applyBorder="1" applyAlignment="1">
      <alignment/>
    </xf>
    <xf numFmtId="164" fontId="4" fillId="0" borderId="9" xfId="0" applyFont="1" applyBorder="1" applyAlignment="1">
      <alignment horizontal="left"/>
    </xf>
    <xf numFmtId="164" fontId="7" fillId="0" borderId="23" xfId="0" applyFont="1" applyBorder="1" applyAlignment="1">
      <alignment horizontal="left"/>
    </xf>
    <xf numFmtId="164" fontId="7" fillId="0" borderId="10" xfId="0" applyFont="1" applyBorder="1" applyAlignment="1">
      <alignment horizontal="left"/>
    </xf>
    <xf numFmtId="164" fontId="4" fillId="0" borderId="46" xfId="0" applyFont="1" applyBorder="1" applyAlignment="1">
      <alignment horizontal="left"/>
    </xf>
    <xf numFmtId="164" fontId="7" fillId="0" borderId="63" xfId="0" applyFont="1" applyBorder="1" applyAlignment="1">
      <alignment horizontal="left"/>
    </xf>
    <xf numFmtId="164" fontId="7" fillId="0" borderId="36" xfId="0" applyFont="1" applyBorder="1" applyAlignment="1">
      <alignment horizontal="left"/>
    </xf>
    <xf numFmtId="164" fontId="39" fillId="0" borderId="0" xfId="0" applyFont="1" applyAlignment="1">
      <alignment horizontal="left"/>
    </xf>
    <xf numFmtId="164" fontId="10" fillId="2" borderId="6" xfId="0" applyFont="1" applyFill="1" applyBorder="1" applyAlignment="1">
      <alignment wrapText="1"/>
    </xf>
    <xf numFmtId="164" fontId="10" fillId="2" borderId="5" xfId="0" applyFont="1" applyFill="1" applyBorder="1" applyAlignment="1">
      <alignment horizontal="center" vertical="center" wrapText="1"/>
    </xf>
    <xf numFmtId="164" fontId="0" fillId="2" borderId="5" xfId="0" applyFont="1" applyFill="1" applyBorder="1" applyAlignment="1">
      <alignment horizontal="right" vertical="top" wrapText="1"/>
    </xf>
    <xf numFmtId="164" fontId="10" fillId="0" borderId="8" xfId="0" applyFont="1" applyBorder="1" applyAlignment="1">
      <alignment horizontal="center" vertical="center"/>
    </xf>
    <xf numFmtId="165" fontId="10" fillId="0" borderId="53" xfId="0" applyNumberFormat="1" applyFont="1" applyBorder="1" applyAlignment="1">
      <alignment/>
    </xf>
    <xf numFmtId="164" fontId="10" fillId="0" borderId="18" xfId="0" applyFont="1" applyBorder="1" applyAlignment="1">
      <alignment horizontal="center" vertical="center"/>
    </xf>
    <xf numFmtId="164" fontId="10" fillId="0" borderId="22" xfId="0" applyFont="1" applyBorder="1" applyAlignment="1">
      <alignment horizontal="center" vertical="center"/>
    </xf>
    <xf numFmtId="164" fontId="4" fillId="0" borderId="12" xfId="0" applyFont="1" applyBorder="1" applyAlignment="1">
      <alignment horizontal="center" vertical="center" wrapText="1"/>
    </xf>
    <xf numFmtId="165" fontId="0" fillId="0" borderId="34" xfId="0" applyNumberFormat="1" applyFont="1" applyBorder="1" applyAlignment="1">
      <alignment/>
    </xf>
    <xf numFmtId="164" fontId="5" fillId="0" borderId="12" xfId="0" applyFont="1" applyBorder="1" applyAlignment="1">
      <alignment horizontal="center" vertical="center" wrapText="1"/>
    </xf>
    <xf numFmtId="164" fontId="10" fillId="0" borderId="6" xfId="0" applyFont="1" applyBorder="1" applyAlignment="1">
      <alignment/>
    </xf>
    <xf numFmtId="164" fontId="10" fillId="0" borderId="64" xfId="0" applyFont="1" applyBorder="1" applyAlignment="1">
      <alignment/>
    </xf>
    <xf numFmtId="164" fontId="10" fillId="0" borderId="49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400050</xdr:rowOff>
    </xdr:from>
    <xdr:to>
      <xdr:col>1</xdr:col>
      <xdr:colOff>0</xdr:colOff>
      <xdr:row>6</xdr:row>
      <xdr:rowOff>781050</xdr:rowOff>
    </xdr:to>
    <xdr:sp fLocksText="0">
      <xdr:nvSpPr>
        <xdr:cNvPr id="1" name="Texto 1"/>
        <xdr:cNvSpPr txBox="1">
          <a:spLocks noChangeArrowheads="1"/>
        </xdr:cNvSpPr>
      </xdr:nvSpPr>
      <xdr:spPr>
        <a:xfrm>
          <a:off x="0" y="2352675"/>
          <a:ext cx="1571625" cy="3810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NOME VULGAR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400050</xdr:rowOff>
    </xdr:from>
    <xdr:to>
      <xdr:col>1</xdr:col>
      <xdr:colOff>1666875</xdr:colOff>
      <xdr:row>6</xdr:row>
      <xdr:rowOff>781050</xdr:rowOff>
    </xdr:to>
    <xdr:sp fLocksText="0">
      <xdr:nvSpPr>
        <xdr:cNvPr id="2" name="Texto 2"/>
        <xdr:cNvSpPr txBox="1">
          <a:spLocks noChangeArrowheads="1"/>
        </xdr:cNvSpPr>
      </xdr:nvSpPr>
      <xdr:spPr>
        <a:xfrm>
          <a:off x="1571625" y="2352675"/>
          <a:ext cx="1666875" cy="3810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NOME CIENTÍFICO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9525</xdr:rowOff>
    </xdr:from>
    <xdr:to>
      <xdr:col>2</xdr:col>
      <xdr:colOff>9525</xdr:colOff>
      <xdr:row>2</xdr:row>
      <xdr:rowOff>819150</xdr:rowOff>
    </xdr:to>
    <xdr:sp>
      <xdr:nvSpPr>
        <xdr:cNvPr id="1" name="Linha 1"/>
        <xdr:cNvSpPr>
          <a:spLocks/>
        </xdr:cNvSpPr>
      </xdr:nvSpPr>
      <xdr:spPr>
        <a:xfrm>
          <a:off x="19050" y="495300"/>
          <a:ext cx="2695575" cy="809625"/>
        </a:xfrm>
        <a:prstGeom prst="line">
          <a:avLst/>
        </a:prstGeom>
        <a:noFill/>
        <a:ln w="172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2</xdr:row>
      <xdr:rowOff>28575</xdr:rowOff>
    </xdr:from>
    <xdr:to>
      <xdr:col>2</xdr:col>
      <xdr:colOff>85725</xdr:colOff>
      <xdr:row>3</xdr:row>
      <xdr:rowOff>19050</xdr:rowOff>
    </xdr:to>
    <xdr:sp>
      <xdr:nvSpPr>
        <xdr:cNvPr id="1" name="Linha 1"/>
        <xdr:cNvSpPr>
          <a:spLocks/>
        </xdr:cNvSpPr>
      </xdr:nvSpPr>
      <xdr:spPr>
        <a:xfrm>
          <a:off x="95250" y="457200"/>
          <a:ext cx="2476500" cy="1438275"/>
        </a:xfrm>
        <a:prstGeom prst="line">
          <a:avLst/>
        </a:prstGeom>
        <a:noFill/>
        <a:ln w="172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9525</xdr:rowOff>
    </xdr:from>
    <xdr:to>
      <xdr:col>2</xdr:col>
      <xdr:colOff>9525</xdr:colOff>
      <xdr:row>2</xdr:row>
      <xdr:rowOff>1447800</xdr:rowOff>
    </xdr:to>
    <xdr:sp>
      <xdr:nvSpPr>
        <xdr:cNvPr id="2" name="Linha 2"/>
        <xdr:cNvSpPr>
          <a:spLocks/>
        </xdr:cNvSpPr>
      </xdr:nvSpPr>
      <xdr:spPr>
        <a:xfrm>
          <a:off x="19050" y="438150"/>
          <a:ext cx="2476500" cy="1438275"/>
        </a:xfrm>
        <a:prstGeom prst="line">
          <a:avLst/>
        </a:prstGeom>
        <a:noFill/>
        <a:ln w="172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1</xdr:col>
      <xdr:colOff>1209675</xdr:colOff>
      <xdr:row>2</xdr:row>
      <xdr:rowOff>781050</xdr:rowOff>
    </xdr:to>
    <xdr:sp>
      <xdr:nvSpPr>
        <xdr:cNvPr id="1" name="Linha 1"/>
        <xdr:cNvSpPr>
          <a:spLocks/>
        </xdr:cNvSpPr>
      </xdr:nvSpPr>
      <xdr:spPr>
        <a:xfrm>
          <a:off x="9525" y="466725"/>
          <a:ext cx="2219325" cy="771525"/>
        </a:xfrm>
        <a:prstGeom prst="line">
          <a:avLst/>
        </a:prstGeom>
        <a:noFill/>
        <a:ln w="172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0</xdr:rowOff>
    </xdr:from>
    <xdr:to>
      <xdr:col>1</xdr:col>
      <xdr:colOff>1209675</xdr:colOff>
      <xdr:row>2</xdr:row>
      <xdr:rowOff>104775</xdr:rowOff>
    </xdr:to>
    <xdr:sp>
      <xdr:nvSpPr>
        <xdr:cNvPr id="2" name="Linha 2"/>
        <xdr:cNvSpPr>
          <a:spLocks/>
        </xdr:cNvSpPr>
      </xdr:nvSpPr>
      <xdr:spPr>
        <a:xfrm>
          <a:off x="9525" y="457200"/>
          <a:ext cx="2219325" cy="1047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19050</xdr:rowOff>
    </xdr:from>
    <xdr:to>
      <xdr:col>2</xdr:col>
      <xdr:colOff>28575</xdr:colOff>
      <xdr:row>4</xdr:row>
      <xdr:rowOff>781050</xdr:rowOff>
    </xdr:to>
    <xdr:sp>
      <xdr:nvSpPr>
        <xdr:cNvPr id="1" name="Linha 1"/>
        <xdr:cNvSpPr>
          <a:spLocks/>
        </xdr:cNvSpPr>
      </xdr:nvSpPr>
      <xdr:spPr>
        <a:xfrm>
          <a:off x="9525" y="933450"/>
          <a:ext cx="2200275" cy="762000"/>
        </a:xfrm>
        <a:prstGeom prst="line">
          <a:avLst/>
        </a:prstGeom>
        <a:noFill/>
        <a:ln w="172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31</xdr:row>
      <xdr:rowOff>19050</xdr:rowOff>
    </xdr:from>
    <xdr:to>
      <xdr:col>2</xdr:col>
      <xdr:colOff>0</xdr:colOff>
      <xdr:row>31</xdr:row>
      <xdr:rowOff>866775</xdr:rowOff>
    </xdr:to>
    <xdr:sp>
      <xdr:nvSpPr>
        <xdr:cNvPr id="2" name="Linha 2"/>
        <xdr:cNvSpPr>
          <a:spLocks/>
        </xdr:cNvSpPr>
      </xdr:nvSpPr>
      <xdr:spPr>
        <a:xfrm>
          <a:off x="19050" y="5429250"/>
          <a:ext cx="2162175" cy="847725"/>
        </a:xfrm>
        <a:prstGeom prst="line">
          <a:avLst/>
        </a:prstGeom>
        <a:noFill/>
        <a:ln w="172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21</xdr:row>
      <xdr:rowOff>0</xdr:rowOff>
    </xdr:from>
    <xdr:to>
      <xdr:col>1</xdr:col>
      <xdr:colOff>0</xdr:colOff>
      <xdr:row>21</xdr:row>
      <xdr:rowOff>0</xdr:rowOff>
    </xdr:to>
    <xdr:sp>
      <xdr:nvSpPr>
        <xdr:cNvPr id="1" name="Linha 1"/>
        <xdr:cNvSpPr>
          <a:spLocks/>
        </xdr:cNvSpPr>
      </xdr:nvSpPr>
      <xdr:spPr>
        <a:xfrm>
          <a:off x="676275" y="4838700"/>
          <a:ext cx="0" cy="0"/>
        </a:xfrm>
        <a:prstGeom prst="line">
          <a:avLst/>
        </a:prstGeom>
        <a:noFill/>
        <a:ln w="172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638175</xdr:colOff>
      <xdr:row>2</xdr:row>
      <xdr:rowOff>590550</xdr:rowOff>
    </xdr:from>
    <xdr:to>
      <xdr:col>1</xdr:col>
      <xdr:colOff>114300</xdr:colOff>
      <xdr:row>2</xdr:row>
      <xdr:rowOff>742950</xdr:rowOff>
    </xdr:to>
    <xdr:sp>
      <xdr:nvSpPr>
        <xdr:cNvPr id="2" name="Linha 4"/>
        <xdr:cNvSpPr>
          <a:spLocks/>
        </xdr:cNvSpPr>
      </xdr:nvSpPr>
      <xdr:spPr>
        <a:xfrm flipV="1">
          <a:off x="638175" y="1095375"/>
          <a:ext cx="152400" cy="152400"/>
        </a:xfrm>
        <a:prstGeom prst="line">
          <a:avLst/>
        </a:prstGeom>
        <a:noFill/>
        <a:ln w="172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2</xdr:col>
      <xdr:colOff>942975</xdr:colOff>
      <xdr:row>2</xdr:row>
      <xdr:rowOff>752475</xdr:rowOff>
    </xdr:to>
    <xdr:sp>
      <xdr:nvSpPr>
        <xdr:cNvPr id="3" name="Linha 10"/>
        <xdr:cNvSpPr>
          <a:spLocks/>
        </xdr:cNvSpPr>
      </xdr:nvSpPr>
      <xdr:spPr>
        <a:xfrm>
          <a:off x="9525" y="523875"/>
          <a:ext cx="2371725" cy="7334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21</xdr:row>
      <xdr:rowOff>0</xdr:rowOff>
    </xdr:from>
    <xdr:to>
      <xdr:col>2</xdr:col>
      <xdr:colOff>962025</xdr:colOff>
      <xdr:row>21</xdr:row>
      <xdr:rowOff>800100</xdr:rowOff>
    </xdr:to>
    <xdr:sp>
      <xdr:nvSpPr>
        <xdr:cNvPr id="4" name="Linha 11"/>
        <xdr:cNvSpPr>
          <a:spLocks/>
        </xdr:cNvSpPr>
      </xdr:nvSpPr>
      <xdr:spPr>
        <a:xfrm>
          <a:off x="28575" y="4838700"/>
          <a:ext cx="2371725" cy="8001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5"/>
  <sheetViews>
    <sheetView tabSelected="1" zoomScale="75" zoomScaleNormal="75" workbookViewId="0" topLeftCell="A1">
      <pane xSplit="2" ySplit="7" topLeftCell="G8" activePane="bottomRight" state="frozen"/>
      <selection pane="topLeft" activeCell="A1" sqref="A1"/>
      <selection pane="topRight" activeCell="G1" sqref="G1"/>
      <selection pane="bottomLeft" activeCell="A8" sqref="A8"/>
      <selection pane="bottomRight" activeCell="S22" sqref="S22"/>
    </sheetView>
  </sheetViews>
  <sheetFormatPr defaultColWidth="10.28125" defaultRowHeight="12.75"/>
  <cols>
    <col min="1" max="1" width="23.57421875" style="0" customWidth="1"/>
    <col min="2" max="2" width="25.28125" style="0" customWidth="1"/>
    <col min="3" max="3" width="7.7109375" style="0" customWidth="1"/>
    <col min="4" max="5" width="6.28125" style="0" customWidth="1"/>
    <col min="6" max="6" width="7.57421875" style="0" customWidth="1"/>
    <col min="7" max="7" width="9.421875" style="0" customWidth="1"/>
    <col min="8" max="9" width="6.28125" style="0" customWidth="1"/>
    <col min="10" max="10" width="7.140625" style="0" customWidth="1"/>
    <col min="11" max="17" width="6.28125" style="0" customWidth="1"/>
    <col min="18" max="18" width="8.8515625" style="0" customWidth="1"/>
    <col min="19" max="19" width="9.28125" style="0" customWidth="1"/>
    <col min="20" max="20" width="7.421875" style="0" customWidth="1"/>
    <col min="21" max="21" width="7.00390625" style="0" customWidth="1"/>
    <col min="22" max="22" width="9.421875" style="0" customWidth="1"/>
    <col min="23" max="23" width="11.57421875" style="0" customWidth="1"/>
    <col min="24" max="24" width="7.7109375" style="0" customWidth="1"/>
    <col min="25" max="16384" width="11.421875" style="0" customWidth="1"/>
  </cols>
  <sheetData>
    <row r="1" ht="27.75">
      <c r="A1" s="1" t="s">
        <v>0</v>
      </c>
    </row>
    <row r="2" ht="27.75">
      <c r="A2" s="1" t="s">
        <v>1</v>
      </c>
    </row>
    <row r="3" ht="27.75">
      <c r="A3" s="1" t="s">
        <v>2</v>
      </c>
    </row>
    <row r="4" spans="1:20" ht="26.25" customHeight="1">
      <c r="A4" s="1" t="s">
        <v>3</v>
      </c>
      <c r="B4" s="1"/>
      <c r="C4" s="1"/>
      <c r="D4" s="1"/>
      <c r="E4" s="1"/>
      <c r="F4" s="2"/>
      <c r="G4" s="2"/>
      <c r="N4" s="2"/>
      <c r="O4" s="2"/>
      <c r="P4" s="3"/>
      <c r="Q4" s="3"/>
      <c r="R4" s="3"/>
      <c r="S4" s="3"/>
      <c r="T4" s="2"/>
    </row>
    <row r="5" ht="27.75">
      <c r="A5" s="4" t="s">
        <v>4</v>
      </c>
    </row>
    <row r="6" ht="16.5" customHeight="1">
      <c r="W6" s="5"/>
    </row>
    <row r="7" spans="1:25" s="14" customFormat="1" ht="61.5" customHeight="1">
      <c r="A7" s="6" t="s">
        <v>5</v>
      </c>
      <c r="B7" s="6"/>
      <c r="C7" s="7" t="s">
        <v>6</v>
      </c>
      <c r="D7" s="8" t="s">
        <v>7</v>
      </c>
      <c r="E7" s="8" t="s">
        <v>8</v>
      </c>
      <c r="F7" s="8" t="s">
        <v>9</v>
      </c>
      <c r="G7" s="8" t="s">
        <v>10</v>
      </c>
      <c r="H7" s="8" t="s">
        <v>11</v>
      </c>
      <c r="I7" s="9" t="s">
        <v>12</v>
      </c>
      <c r="J7" s="9" t="s">
        <v>13</v>
      </c>
      <c r="K7" s="10" t="s">
        <v>14</v>
      </c>
      <c r="L7" s="9" t="s">
        <v>15</v>
      </c>
      <c r="M7" s="9" t="s">
        <v>16</v>
      </c>
      <c r="N7" s="8" t="s">
        <v>17</v>
      </c>
      <c r="O7" s="8" t="s">
        <v>18</v>
      </c>
      <c r="P7" s="8" t="s">
        <v>19</v>
      </c>
      <c r="Q7" s="8" t="s">
        <v>20</v>
      </c>
      <c r="R7" s="9" t="s">
        <v>21</v>
      </c>
      <c r="S7" s="8" t="s">
        <v>22</v>
      </c>
      <c r="T7" s="8" t="s">
        <v>23</v>
      </c>
      <c r="U7" s="8" t="s">
        <v>24</v>
      </c>
      <c r="V7" s="11" t="s">
        <v>25</v>
      </c>
      <c r="W7" s="12" t="s">
        <v>26</v>
      </c>
      <c r="X7" s="12"/>
      <c r="Y7" s="13"/>
    </row>
    <row r="8" spans="1:25" s="14" customFormat="1" ht="24.75" customHeight="1">
      <c r="A8" s="15" t="s">
        <v>27</v>
      </c>
      <c r="B8" s="16" t="s">
        <v>28</v>
      </c>
      <c r="C8" s="17"/>
      <c r="D8" s="18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>
        <v>51.66</v>
      </c>
      <c r="S8" s="17"/>
      <c r="T8" s="17"/>
      <c r="U8" s="17"/>
      <c r="V8" s="17">
        <v>31.6</v>
      </c>
      <c r="W8" s="19">
        <f aca="true" t="shared" si="0" ref="W8:W22">AVERAGE(C8:V8)</f>
        <v>41.629999999999995</v>
      </c>
      <c r="X8" s="20"/>
      <c r="Y8" s="21"/>
    </row>
    <row r="9" spans="1:25" s="14" customFormat="1" ht="24.75" customHeight="1">
      <c r="A9" s="22" t="s">
        <v>29</v>
      </c>
      <c r="B9" s="23" t="s">
        <v>30</v>
      </c>
      <c r="C9" s="17"/>
      <c r="D9" s="17"/>
      <c r="E9" s="17"/>
      <c r="F9" s="17"/>
      <c r="G9" s="17">
        <v>1500</v>
      </c>
      <c r="H9" s="17"/>
      <c r="I9" s="17"/>
      <c r="J9" s="17"/>
      <c r="K9" s="17"/>
      <c r="L9" s="17"/>
      <c r="M9" s="17"/>
      <c r="N9" s="17"/>
      <c r="O9" s="17"/>
      <c r="P9" s="17"/>
      <c r="Q9" s="17"/>
      <c r="R9" s="17">
        <v>1375</v>
      </c>
      <c r="S9" s="17">
        <v>1544.5</v>
      </c>
      <c r="T9" s="17"/>
      <c r="U9" s="17"/>
      <c r="V9" s="17">
        <v>1860</v>
      </c>
      <c r="W9" s="19">
        <f t="shared" si="0"/>
        <v>1569.875</v>
      </c>
      <c r="X9" s="20"/>
      <c r="Y9" s="21"/>
    </row>
    <row r="10" spans="1:25" s="14" customFormat="1" ht="24.75" customHeight="1">
      <c r="A10" s="24"/>
      <c r="B10" s="23" t="s">
        <v>31</v>
      </c>
      <c r="C10" s="17"/>
      <c r="D10" s="17"/>
      <c r="E10" s="17"/>
      <c r="F10" s="17"/>
      <c r="G10" s="17">
        <v>300</v>
      </c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>
        <v>262</v>
      </c>
      <c r="T10" s="17"/>
      <c r="U10" s="17"/>
      <c r="V10" s="17">
        <v>200</v>
      </c>
      <c r="W10" s="19">
        <f t="shared" si="0"/>
        <v>254</v>
      </c>
      <c r="X10" s="20"/>
      <c r="Y10" s="21"/>
    </row>
    <row r="11" spans="1:25" s="14" customFormat="1" ht="24.75" customHeight="1">
      <c r="A11" s="24"/>
      <c r="B11" s="23" t="s">
        <v>32</v>
      </c>
      <c r="C11" s="17"/>
      <c r="D11" s="17"/>
      <c r="E11" s="17"/>
      <c r="F11" s="17"/>
      <c r="G11" s="17">
        <v>300</v>
      </c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>
        <v>262</v>
      </c>
      <c r="T11" s="17"/>
      <c r="U11" s="17"/>
      <c r="V11" s="17"/>
      <c r="W11" s="19">
        <f t="shared" si="0"/>
        <v>281</v>
      </c>
      <c r="X11" s="20"/>
      <c r="Y11" s="21"/>
    </row>
    <row r="12" spans="1:25" s="14" customFormat="1" ht="24.75" customHeight="1">
      <c r="A12" s="24"/>
      <c r="B12" s="23" t="s">
        <v>33</v>
      </c>
      <c r="C12" s="17"/>
      <c r="D12" s="17"/>
      <c r="E12" s="17"/>
      <c r="F12" s="17"/>
      <c r="G12" s="25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9" t="e">
        <f t="shared" si="0"/>
        <v>#DIV/0!</v>
      </c>
      <c r="X12" s="20"/>
      <c r="Y12" s="21"/>
    </row>
    <row r="13" spans="1:25" s="14" customFormat="1" ht="24.75" customHeight="1">
      <c r="A13" s="24"/>
      <c r="B13" s="23" t="s">
        <v>34</v>
      </c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>
        <v>317.5</v>
      </c>
      <c r="S13" s="17"/>
      <c r="T13" s="17"/>
      <c r="U13" s="17"/>
      <c r="V13" s="17">
        <v>180</v>
      </c>
      <c r="W13" s="19">
        <f t="shared" si="0"/>
        <v>248.75</v>
      </c>
      <c r="X13" s="20"/>
      <c r="Y13" s="21"/>
    </row>
    <row r="14" spans="1:25" s="14" customFormat="1" ht="24.75" customHeight="1">
      <c r="A14" s="22" t="s">
        <v>35</v>
      </c>
      <c r="B14" s="26" t="s">
        <v>36</v>
      </c>
      <c r="C14" s="17"/>
      <c r="D14" s="17"/>
      <c r="E14" s="17"/>
      <c r="F14" s="17"/>
      <c r="G14" s="17">
        <v>50</v>
      </c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>
        <v>25</v>
      </c>
      <c r="W14" s="19">
        <f t="shared" si="0"/>
        <v>37.5</v>
      </c>
      <c r="X14" s="20"/>
      <c r="Y14" s="21"/>
    </row>
    <row r="15" spans="1:25" s="14" customFormat="1" ht="24.75" customHeight="1">
      <c r="A15" s="27"/>
      <c r="B15" s="26" t="s">
        <v>37</v>
      </c>
      <c r="C15" s="17"/>
      <c r="D15" s="17"/>
      <c r="E15" s="17"/>
      <c r="F15" s="17"/>
      <c r="G15" s="17"/>
      <c r="H15" s="17"/>
      <c r="I15" s="17"/>
      <c r="J15" s="17">
        <v>15</v>
      </c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9">
        <f t="shared" si="0"/>
        <v>15</v>
      </c>
      <c r="X15" s="20"/>
      <c r="Y15" s="21"/>
    </row>
    <row r="16" spans="1:25" s="14" customFormat="1" ht="24.75" customHeight="1">
      <c r="A16" s="28" t="s">
        <v>38</v>
      </c>
      <c r="B16" s="23" t="s">
        <v>39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9" t="e">
        <f t="shared" si="0"/>
        <v>#DIV/0!</v>
      </c>
      <c r="X16" s="20"/>
      <c r="Y16" s="21"/>
    </row>
    <row r="17" spans="1:25" s="14" customFormat="1" ht="24.75" customHeight="1">
      <c r="A17" s="28" t="s">
        <v>40</v>
      </c>
      <c r="B17" s="23" t="s">
        <v>41</v>
      </c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9" t="e">
        <f t="shared" si="0"/>
        <v>#DIV/0!</v>
      </c>
      <c r="X17" s="20"/>
      <c r="Y17" s="21"/>
    </row>
    <row r="18" spans="1:25" s="31" customFormat="1" ht="24.75" customHeight="1">
      <c r="A18" s="29" t="s">
        <v>42</v>
      </c>
      <c r="B18" s="23" t="s">
        <v>43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9" t="e">
        <f t="shared" si="0"/>
        <v>#DIV/0!</v>
      </c>
      <c r="X18" s="20"/>
      <c r="Y18" s="30"/>
    </row>
    <row r="19" spans="1:25" s="33" customFormat="1" ht="24.75" customHeight="1">
      <c r="A19" s="22"/>
      <c r="B19" s="32" t="s">
        <v>44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>
        <v>544</v>
      </c>
      <c r="S19" s="17">
        <v>243.5</v>
      </c>
      <c r="T19" s="17"/>
      <c r="U19" s="17"/>
      <c r="V19" s="17">
        <v>535</v>
      </c>
      <c r="W19" s="19">
        <f t="shared" si="0"/>
        <v>440.8333333333333</v>
      </c>
      <c r="X19" s="20"/>
      <c r="Y19" s="30"/>
    </row>
    <row r="20" spans="1:25" s="33" customFormat="1" ht="24.75" customHeight="1">
      <c r="A20" s="34" t="s">
        <v>45</v>
      </c>
      <c r="B20" s="35" t="s">
        <v>46</v>
      </c>
      <c r="C20" s="17"/>
      <c r="D20" s="17"/>
      <c r="E20" s="17"/>
      <c r="F20" s="17"/>
      <c r="G20" s="17">
        <v>175</v>
      </c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>
        <v>265</v>
      </c>
      <c r="S20" s="17">
        <v>165</v>
      </c>
      <c r="T20" s="17"/>
      <c r="U20" s="17"/>
      <c r="V20" s="17">
        <v>250</v>
      </c>
      <c r="W20" s="19">
        <f t="shared" si="0"/>
        <v>213.75</v>
      </c>
      <c r="X20" s="20"/>
      <c r="Y20" s="30"/>
    </row>
    <row r="21" spans="1:25" s="33" customFormat="1" ht="24.75" customHeight="1">
      <c r="A21" s="36"/>
      <c r="B21" s="37" t="s">
        <v>47</v>
      </c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>
        <v>330</v>
      </c>
      <c r="T21" s="17"/>
      <c r="U21" s="17"/>
      <c r="V21" s="17"/>
      <c r="W21" s="19">
        <f t="shared" si="0"/>
        <v>330</v>
      </c>
      <c r="X21" s="20"/>
      <c r="Y21" s="30"/>
    </row>
    <row r="22" spans="1:25" s="33" customFormat="1" ht="24.75" customHeight="1">
      <c r="A22" s="15" t="s">
        <v>48</v>
      </c>
      <c r="B22" s="38" t="s">
        <v>49</v>
      </c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>
        <v>1.87</v>
      </c>
      <c r="S22" s="39"/>
      <c r="T22" s="39"/>
      <c r="U22" s="39"/>
      <c r="V22" s="39"/>
      <c r="W22" s="19">
        <f t="shared" si="0"/>
        <v>1.87</v>
      </c>
      <c r="X22" s="40"/>
      <c r="Y22" s="30"/>
    </row>
    <row r="23" spans="1:25" s="33" customFormat="1" ht="24.75" customHeight="1" hidden="1">
      <c r="A23" s="22" t="s">
        <v>50</v>
      </c>
      <c r="B23" s="41"/>
      <c r="C23" s="42"/>
      <c r="D23" s="42"/>
      <c r="E23" s="42"/>
      <c r="F23" s="43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4"/>
      <c r="X23" s="45"/>
      <c r="Y23" s="30"/>
    </row>
    <row r="24" spans="1:25" s="33" customFormat="1" ht="24.75" customHeight="1" hidden="1">
      <c r="A24" s="46"/>
      <c r="B24" s="4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9"/>
      <c r="X24" s="20"/>
      <c r="Y24" s="30"/>
    </row>
    <row r="25" spans="1:24" s="33" customFormat="1" ht="30" customHeight="1" hidden="1">
      <c r="A25" s="15" t="s">
        <v>51</v>
      </c>
      <c r="B25" s="35" t="s">
        <v>52</v>
      </c>
      <c r="C25" s="48"/>
      <c r="D25" s="49"/>
      <c r="E25" s="48"/>
      <c r="F25" s="49"/>
      <c r="G25" s="48"/>
      <c r="H25" s="49"/>
      <c r="I25" s="50"/>
      <c r="J25" s="48"/>
      <c r="K25" s="49"/>
      <c r="L25" s="48"/>
      <c r="M25" s="50"/>
      <c r="N25" s="49"/>
      <c r="O25" s="48"/>
      <c r="P25" s="49"/>
      <c r="Q25" s="48"/>
      <c r="R25" s="49"/>
      <c r="S25" s="48"/>
      <c r="T25" s="49"/>
      <c r="U25" s="50"/>
      <c r="V25" s="49"/>
      <c r="W25" s="51"/>
      <c r="X25" s="52"/>
    </row>
    <row r="26" spans="1:24" s="33" customFormat="1" ht="30" customHeight="1" hidden="1">
      <c r="A26" s="22"/>
      <c r="B26" s="37" t="s">
        <v>53</v>
      </c>
      <c r="C26" s="48"/>
      <c r="D26" s="49"/>
      <c r="E26" s="48"/>
      <c r="F26" s="49"/>
      <c r="G26" s="48"/>
      <c r="H26" s="49"/>
      <c r="I26" s="50"/>
      <c r="J26" s="48"/>
      <c r="K26" s="49"/>
      <c r="L26" s="48"/>
      <c r="M26" s="50"/>
      <c r="N26" s="49"/>
      <c r="O26" s="48"/>
      <c r="P26" s="49"/>
      <c r="Q26" s="48"/>
      <c r="R26" s="49"/>
      <c r="S26" s="48"/>
      <c r="T26" s="49"/>
      <c r="U26" s="50"/>
      <c r="V26" s="49"/>
      <c r="W26" s="51"/>
      <c r="X26" s="52"/>
    </row>
    <row r="27" spans="1:24" s="33" customFormat="1" ht="30" customHeight="1" hidden="1">
      <c r="A27" s="34" t="s">
        <v>54</v>
      </c>
      <c r="B27" s="37" t="s">
        <v>55</v>
      </c>
      <c r="C27" s="48"/>
      <c r="D27" s="49"/>
      <c r="E27" s="48"/>
      <c r="F27" s="49"/>
      <c r="G27" s="48"/>
      <c r="H27" s="49"/>
      <c r="I27" s="50"/>
      <c r="J27" s="48"/>
      <c r="K27" s="49"/>
      <c r="L27" s="48"/>
      <c r="M27" s="50"/>
      <c r="N27" s="49"/>
      <c r="O27" s="48"/>
      <c r="P27" s="49"/>
      <c r="Q27" s="48"/>
      <c r="R27" s="49"/>
      <c r="S27" s="48"/>
      <c r="T27" s="49"/>
      <c r="U27" s="50"/>
      <c r="V27" s="49"/>
      <c r="W27" s="51"/>
      <c r="X27" s="52"/>
    </row>
    <row r="28" spans="1:24" s="33" customFormat="1" ht="30" customHeight="1" hidden="1">
      <c r="A28" s="36"/>
      <c r="B28" s="53" t="s">
        <v>56</v>
      </c>
      <c r="C28" s="54"/>
      <c r="D28" s="55"/>
      <c r="E28" s="54"/>
      <c r="F28" s="55"/>
      <c r="G28" s="54"/>
      <c r="H28" s="55"/>
      <c r="I28" s="56"/>
      <c r="J28" s="54"/>
      <c r="K28" s="55"/>
      <c r="L28" s="54"/>
      <c r="M28" s="56"/>
      <c r="N28" s="55"/>
      <c r="O28" s="54"/>
      <c r="P28" s="55"/>
      <c r="Q28" s="54"/>
      <c r="R28" s="55"/>
      <c r="S28" s="54"/>
      <c r="T28" s="55"/>
      <c r="U28" s="56"/>
      <c r="V28" s="55"/>
      <c r="W28" s="51"/>
      <c r="X28" s="52"/>
    </row>
    <row r="29" ht="12.75">
      <c r="A29" s="57" t="s">
        <v>57</v>
      </c>
    </row>
    <row r="35" ht="12.75">
      <c r="V35" t="s">
        <v>58</v>
      </c>
    </row>
  </sheetData>
  <sheetProtection selectLockedCells="1" selectUnlockedCells="1"/>
  <mergeCells count="2">
    <mergeCell ref="A7:B7"/>
    <mergeCell ref="W7:X7"/>
  </mergeCells>
  <printOptions horizontalCentered="1" verticalCentered="1"/>
  <pageMargins left="0.49027777777777776" right="0.49027777777777776" top="0.19652777777777777" bottom="0.19652777777777777" header="0.5118055555555555" footer="0.5118055555555555"/>
  <pageSetup fitToHeight="1" fitToWidth="1"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B55"/>
  <sheetViews>
    <sheetView workbookViewId="0" topLeftCell="A1">
      <pane xSplit="3" ySplit="3" topLeftCell="N4" activePane="bottomRight" state="frozen"/>
      <selection pane="topLeft" activeCell="A1" sqref="A1"/>
      <selection pane="topRight" activeCell="N1" sqref="N1"/>
      <selection pane="bottomLeft" activeCell="A4" sqref="A4"/>
      <selection pane="bottomRight" activeCell="Q10" sqref="Q10"/>
    </sheetView>
  </sheetViews>
  <sheetFormatPr defaultColWidth="10.28125" defaultRowHeight="12.75"/>
  <cols>
    <col min="1" max="1" width="21.28125" style="0" customWidth="1"/>
    <col min="2" max="2" width="21.7109375" style="0" customWidth="1"/>
    <col min="3" max="3" width="12.28125" style="0" customWidth="1"/>
    <col min="4" max="11" width="6.28125" style="0" customWidth="1"/>
    <col min="12" max="12" width="5.7109375" style="0" customWidth="1"/>
    <col min="13" max="15" width="6.00390625" style="0" customWidth="1"/>
    <col min="16" max="16" width="6.28125" style="0" customWidth="1"/>
    <col min="17" max="18" width="6.28125" style="58" customWidth="1"/>
    <col min="19" max="19" width="6.421875" style="0" customWidth="1"/>
    <col min="20" max="23" width="6.28125" style="0" customWidth="1"/>
    <col min="24" max="24" width="10.57421875" style="0" customWidth="1"/>
    <col min="25" max="25" width="5.28125" style="0" customWidth="1"/>
    <col min="26" max="26" width="6.28125" style="0" customWidth="1"/>
    <col min="27" max="27" width="8.8515625" style="0" customWidth="1"/>
    <col min="28" max="16384" width="11.421875" style="0" customWidth="1"/>
  </cols>
  <sheetData>
    <row r="1" spans="1:20" s="1" customFormat="1" ht="23.25" customHeight="1">
      <c r="A1" s="3" t="s">
        <v>59</v>
      </c>
      <c r="O1" s="59" t="s">
        <v>60</v>
      </c>
      <c r="P1" s="59"/>
      <c r="Q1" s="60"/>
      <c r="R1" s="60"/>
      <c r="S1" s="61"/>
      <c r="T1" s="61"/>
    </row>
    <row r="2" spans="1:25" s="14" customFormat="1" ht="18.75" hidden="1">
      <c r="A2" s="62"/>
      <c r="D2" s="63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5"/>
      <c r="R2" s="65"/>
      <c r="S2" s="64"/>
      <c r="T2" s="64"/>
      <c r="U2" s="64"/>
      <c r="V2" s="64"/>
      <c r="W2" s="64"/>
      <c r="X2" s="64"/>
      <c r="Y2" s="66"/>
    </row>
    <row r="3" spans="1:25" s="14" customFormat="1" ht="61.5" customHeight="1">
      <c r="A3" s="67" t="s">
        <v>61</v>
      </c>
      <c r="B3" s="67"/>
      <c r="C3" s="68" t="s">
        <v>62</v>
      </c>
      <c r="D3" s="69" t="s">
        <v>6</v>
      </c>
      <c r="E3" s="70" t="s">
        <v>7</v>
      </c>
      <c r="F3" s="71" t="s">
        <v>8</v>
      </c>
      <c r="G3" s="72" t="s">
        <v>9</v>
      </c>
      <c r="H3" s="70" t="s">
        <v>10</v>
      </c>
      <c r="I3" s="71" t="s">
        <v>63</v>
      </c>
      <c r="J3" s="73" t="s">
        <v>12</v>
      </c>
      <c r="K3" s="71" t="s">
        <v>13</v>
      </c>
      <c r="L3" s="70" t="s">
        <v>14</v>
      </c>
      <c r="M3" s="74" t="s">
        <v>15</v>
      </c>
      <c r="N3" s="74" t="s">
        <v>16</v>
      </c>
      <c r="O3" s="70" t="s">
        <v>17</v>
      </c>
      <c r="P3" s="71" t="s">
        <v>18</v>
      </c>
      <c r="Q3" s="75" t="s">
        <v>19</v>
      </c>
      <c r="R3" s="76" t="s">
        <v>20</v>
      </c>
      <c r="S3" s="70" t="s">
        <v>64</v>
      </c>
      <c r="T3" s="71" t="s">
        <v>65</v>
      </c>
      <c r="U3" s="71" t="s">
        <v>23</v>
      </c>
      <c r="V3" s="77" t="s">
        <v>24</v>
      </c>
      <c r="W3" s="78" t="s">
        <v>66</v>
      </c>
      <c r="X3" s="79">
        <f>SEMENTES!W7</f>
        <v>0</v>
      </c>
      <c r="Y3" s="79"/>
    </row>
    <row r="4" spans="1:25" s="14" customFormat="1" ht="15.75">
      <c r="A4" s="80" t="s">
        <v>67</v>
      </c>
      <c r="B4" s="81" t="s">
        <v>68</v>
      </c>
      <c r="C4" s="82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4"/>
      <c r="R4" s="84"/>
      <c r="S4" s="83"/>
      <c r="T4" s="83"/>
      <c r="U4" s="83"/>
      <c r="V4" s="83"/>
      <c r="W4" s="83"/>
      <c r="X4" s="85"/>
      <c r="Y4" s="86"/>
    </row>
    <row r="5" spans="1:25" s="96" customFormat="1" ht="16.5">
      <c r="A5" s="87" t="s">
        <v>69</v>
      </c>
      <c r="B5" s="88"/>
      <c r="C5" s="89"/>
      <c r="D5" s="90"/>
      <c r="E5" s="90"/>
      <c r="F5" s="90"/>
      <c r="G5" s="90"/>
      <c r="H5" s="91"/>
      <c r="I5" s="90"/>
      <c r="J5" s="90"/>
      <c r="K5" s="90"/>
      <c r="L5" s="90"/>
      <c r="M5" s="90"/>
      <c r="N5" s="90"/>
      <c r="O5" s="90"/>
      <c r="P5" s="90"/>
      <c r="Q5" s="92"/>
      <c r="R5" s="93"/>
      <c r="S5" s="90"/>
      <c r="T5" s="90"/>
      <c r="U5" s="90"/>
      <c r="V5" s="90"/>
      <c r="W5" s="90"/>
      <c r="X5" s="94"/>
      <c r="Y5" s="95"/>
    </row>
    <row r="6" spans="1:25" s="96" customFormat="1" ht="15.75" customHeight="1">
      <c r="A6" s="97" t="s">
        <v>70</v>
      </c>
      <c r="B6" s="98" t="s">
        <v>71</v>
      </c>
      <c r="C6" s="99" t="s">
        <v>72</v>
      </c>
      <c r="D6" s="100"/>
      <c r="E6" s="100">
        <v>0.18</v>
      </c>
      <c r="F6" s="100">
        <v>0.19</v>
      </c>
      <c r="G6" s="101"/>
      <c r="H6" s="102">
        <v>0.2</v>
      </c>
      <c r="I6" s="100">
        <v>0.15</v>
      </c>
      <c r="J6" s="103">
        <v>0.17</v>
      </c>
      <c r="K6" s="100">
        <v>0.22</v>
      </c>
      <c r="L6" s="101">
        <v>0.15</v>
      </c>
      <c r="M6" s="104">
        <v>0.15</v>
      </c>
      <c r="N6" s="104"/>
      <c r="O6" s="100"/>
      <c r="P6" s="100"/>
      <c r="Q6" s="105"/>
      <c r="R6" s="106"/>
      <c r="S6" s="101">
        <v>0.25</v>
      </c>
      <c r="T6" s="101">
        <v>0.2</v>
      </c>
      <c r="U6" s="101">
        <v>0.21</v>
      </c>
      <c r="V6" s="100"/>
      <c r="W6" s="101">
        <v>0.25</v>
      </c>
      <c r="X6" s="107">
        <f aca="true" t="shared" si="0" ref="X6:X11">AVERAGE(C6:W6)</f>
        <v>0.19333333333333333</v>
      </c>
      <c r="Y6" s="108"/>
    </row>
    <row r="7" spans="1:25" s="96" customFormat="1" ht="15.75">
      <c r="A7" s="109" t="s">
        <v>73</v>
      </c>
      <c r="B7" s="110" t="s">
        <v>74</v>
      </c>
      <c r="C7" s="111" t="s">
        <v>72</v>
      </c>
      <c r="D7" s="100"/>
      <c r="E7" s="112">
        <v>0.1</v>
      </c>
      <c r="F7" s="100">
        <v>0.1</v>
      </c>
      <c r="G7" s="100"/>
      <c r="H7" s="102">
        <v>0.1</v>
      </c>
      <c r="I7" s="100"/>
      <c r="J7" s="103"/>
      <c r="K7" s="113" t="s">
        <v>75</v>
      </c>
      <c r="L7" s="101"/>
      <c r="M7" s="104">
        <v>0.1</v>
      </c>
      <c r="N7" s="104"/>
      <c r="O7" s="100"/>
      <c r="P7" s="100"/>
      <c r="Q7" s="105"/>
      <c r="R7" s="114">
        <v>0.1</v>
      </c>
      <c r="S7" s="100"/>
      <c r="T7" s="101">
        <v>0.12</v>
      </c>
      <c r="U7" s="101">
        <v>0.11</v>
      </c>
      <c r="V7" s="100"/>
      <c r="W7" s="115"/>
      <c r="X7" s="107">
        <f t="shared" si="0"/>
        <v>0.10428571428571429</v>
      </c>
      <c r="Y7" s="116"/>
    </row>
    <row r="8" spans="1:25" s="96" customFormat="1" ht="15.75">
      <c r="A8" s="109" t="s">
        <v>76</v>
      </c>
      <c r="B8" s="117" t="s">
        <v>77</v>
      </c>
      <c r="C8" s="111" t="s">
        <v>72</v>
      </c>
      <c r="D8" s="100"/>
      <c r="E8" s="112">
        <v>0.1</v>
      </c>
      <c r="F8" s="100">
        <v>0.1</v>
      </c>
      <c r="G8" s="100"/>
      <c r="H8" s="118">
        <v>0.1</v>
      </c>
      <c r="I8" s="100"/>
      <c r="J8" s="103"/>
      <c r="K8" s="113" t="s">
        <v>75</v>
      </c>
      <c r="L8" s="101"/>
      <c r="M8" s="104">
        <v>0.1</v>
      </c>
      <c r="N8" s="104"/>
      <c r="O8" s="100"/>
      <c r="P8" s="100"/>
      <c r="Q8" s="105"/>
      <c r="R8" s="114">
        <v>0.1</v>
      </c>
      <c r="S8" s="100"/>
      <c r="T8" s="101">
        <v>0.12</v>
      </c>
      <c r="U8" s="101">
        <v>0.11</v>
      </c>
      <c r="V8" s="100"/>
      <c r="W8" s="101"/>
      <c r="X8" s="107">
        <f t="shared" si="0"/>
        <v>0.10428571428571429</v>
      </c>
      <c r="Y8" s="116"/>
    </row>
    <row r="9" spans="1:25" s="96" customFormat="1" ht="15.75" customHeight="1">
      <c r="A9" s="119" t="s">
        <v>78</v>
      </c>
      <c r="B9" s="120" t="s">
        <v>79</v>
      </c>
      <c r="C9" s="111" t="s">
        <v>72</v>
      </c>
      <c r="D9" s="100"/>
      <c r="E9" s="112"/>
      <c r="F9" s="100">
        <v>0.1</v>
      </c>
      <c r="G9" s="100"/>
      <c r="H9" s="121">
        <v>0.1</v>
      </c>
      <c r="I9" s="100"/>
      <c r="J9" s="103"/>
      <c r="K9" s="113" t="s">
        <v>75</v>
      </c>
      <c r="L9" s="101"/>
      <c r="M9" s="104">
        <v>0.1</v>
      </c>
      <c r="N9" s="104"/>
      <c r="O9" s="100"/>
      <c r="P9" s="100"/>
      <c r="Q9" s="105"/>
      <c r="R9" s="106"/>
      <c r="S9" s="100"/>
      <c r="T9" s="101">
        <v>0.12</v>
      </c>
      <c r="U9" s="101">
        <v>0.11</v>
      </c>
      <c r="V9" s="100"/>
      <c r="W9" s="101"/>
      <c r="X9" s="107">
        <f t="shared" si="0"/>
        <v>0.10600000000000001</v>
      </c>
      <c r="Y9" s="116"/>
    </row>
    <row r="10" spans="1:25" s="96" customFormat="1" ht="15" customHeight="1">
      <c r="A10" s="122" t="s">
        <v>80</v>
      </c>
      <c r="B10" s="123" t="s">
        <v>81</v>
      </c>
      <c r="C10" s="111" t="s">
        <v>72</v>
      </c>
      <c r="D10" s="100"/>
      <c r="E10" s="112"/>
      <c r="F10" s="101"/>
      <c r="G10" s="100"/>
      <c r="H10" s="121">
        <v>0.1</v>
      </c>
      <c r="I10" s="100"/>
      <c r="J10" s="103"/>
      <c r="K10" s="113" t="s">
        <v>75</v>
      </c>
      <c r="L10" s="101"/>
      <c r="M10" s="104">
        <v>1</v>
      </c>
      <c r="N10" s="104"/>
      <c r="O10" s="101">
        <v>0.2</v>
      </c>
      <c r="P10" s="100"/>
      <c r="Q10" s="114"/>
      <c r="R10" s="106"/>
      <c r="S10" s="100"/>
      <c r="T10" s="101">
        <v>0.12</v>
      </c>
      <c r="U10" s="100"/>
      <c r="V10" s="101"/>
      <c r="W10" s="100"/>
      <c r="X10" s="107">
        <f t="shared" si="0"/>
        <v>0.355</v>
      </c>
      <c r="Y10" s="116"/>
    </row>
    <row r="11" spans="1:25" s="14" customFormat="1" ht="15" customHeight="1">
      <c r="A11" s="124"/>
      <c r="B11" s="123" t="s">
        <v>82</v>
      </c>
      <c r="C11" s="111" t="s">
        <v>72</v>
      </c>
      <c r="D11" s="100"/>
      <c r="E11" s="112"/>
      <c r="F11" s="101"/>
      <c r="G11" s="101">
        <v>0.73</v>
      </c>
      <c r="H11" s="121"/>
      <c r="I11" s="100"/>
      <c r="J11" s="125"/>
      <c r="K11" s="113" t="s">
        <v>75</v>
      </c>
      <c r="L11" s="101"/>
      <c r="M11" s="104">
        <v>1</v>
      </c>
      <c r="N11" s="104"/>
      <c r="O11" s="126">
        <v>0.6</v>
      </c>
      <c r="P11" s="101"/>
      <c r="Q11" s="114"/>
      <c r="R11" s="106"/>
      <c r="S11" s="100"/>
      <c r="T11" s="101">
        <v>0.12</v>
      </c>
      <c r="U11" s="100"/>
      <c r="V11" s="100"/>
      <c r="W11" s="100"/>
      <c r="X11" s="107">
        <f t="shared" si="0"/>
        <v>0.6125</v>
      </c>
      <c r="Y11" s="127"/>
    </row>
    <row r="12" spans="1:80" s="138" customFormat="1" ht="12" customHeight="1">
      <c r="A12" s="128"/>
      <c r="B12" s="129" t="s">
        <v>83</v>
      </c>
      <c r="C12" s="130"/>
      <c r="D12" s="131"/>
      <c r="E12" s="132"/>
      <c r="F12" s="131"/>
      <c r="G12" s="131"/>
      <c r="H12" s="133"/>
      <c r="I12" s="131"/>
      <c r="J12" s="134"/>
      <c r="K12" s="113" t="s">
        <v>75</v>
      </c>
      <c r="L12" s="135"/>
      <c r="M12" s="131"/>
      <c r="N12" s="131"/>
      <c r="O12" s="131"/>
      <c r="P12" s="131"/>
      <c r="Q12" s="136"/>
      <c r="R12" s="136"/>
      <c r="S12" s="131"/>
      <c r="T12" s="131"/>
      <c r="U12" s="131"/>
      <c r="V12" s="131"/>
      <c r="W12" s="131"/>
      <c r="X12" s="107"/>
      <c r="Y12" s="137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/>
    </row>
    <row r="13" spans="1:25" s="14" customFormat="1" ht="15.75" customHeight="1">
      <c r="A13" s="139"/>
      <c r="B13" s="140" t="s">
        <v>30</v>
      </c>
      <c r="C13" s="141" t="s">
        <v>84</v>
      </c>
      <c r="D13" s="100"/>
      <c r="E13" s="112"/>
      <c r="F13" s="100"/>
      <c r="G13" s="100"/>
      <c r="H13" s="102">
        <v>0.11</v>
      </c>
      <c r="I13" s="100"/>
      <c r="J13" s="142">
        <v>0.11</v>
      </c>
      <c r="K13" s="113">
        <v>0.13</v>
      </c>
      <c r="L13" s="101"/>
      <c r="M13" s="104"/>
      <c r="N13" s="104"/>
      <c r="O13" s="100"/>
      <c r="P13" s="100"/>
      <c r="Q13" s="106"/>
      <c r="R13" s="114">
        <v>0.1</v>
      </c>
      <c r="S13" s="100">
        <v>0.13</v>
      </c>
      <c r="T13" s="101">
        <v>0.12</v>
      </c>
      <c r="U13" s="100"/>
      <c r="V13" s="100"/>
      <c r="W13" s="100">
        <v>0.13</v>
      </c>
      <c r="X13" s="107">
        <f aca="true" t="shared" si="1" ref="X13:X30">AVERAGE(C13:W13)</f>
        <v>0.11857142857142856</v>
      </c>
      <c r="Y13" s="127"/>
    </row>
    <row r="14" spans="1:25" s="14" customFormat="1" ht="15.75" customHeight="1">
      <c r="A14" s="143"/>
      <c r="B14" s="140"/>
      <c r="C14" s="111" t="s">
        <v>72</v>
      </c>
      <c r="D14" s="100"/>
      <c r="E14" s="112"/>
      <c r="F14" s="100">
        <v>0.12</v>
      </c>
      <c r="G14" s="100"/>
      <c r="H14" s="102"/>
      <c r="I14" s="101">
        <v>0.15</v>
      </c>
      <c r="J14" s="142">
        <v>0.1</v>
      </c>
      <c r="K14" s="113" t="s">
        <v>75</v>
      </c>
      <c r="L14" s="101"/>
      <c r="M14" s="104">
        <v>0.1</v>
      </c>
      <c r="N14" s="104"/>
      <c r="O14" s="100"/>
      <c r="P14" s="100"/>
      <c r="Q14" s="106"/>
      <c r="R14" s="114">
        <v>0.1</v>
      </c>
      <c r="S14" s="100">
        <v>0.13</v>
      </c>
      <c r="T14" s="101">
        <v>0.12</v>
      </c>
      <c r="U14" s="100"/>
      <c r="V14" s="100"/>
      <c r="W14" s="101">
        <v>0.12</v>
      </c>
      <c r="X14" s="107">
        <f t="shared" si="1"/>
        <v>0.1175</v>
      </c>
      <c r="Y14" s="127"/>
    </row>
    <row r="15" spans="1:25" s="14" customFormat="1" ht="15.75" customHeight="1">
      <c r="A15" s="143"/>
      <c r="B15" s="140" t="s">
        <v>31</v>
      </c>
      <c r="C15" s="111" t="s">
        <v>84</v>
      </c>
      <c r="D15" s="101">
        <v>0.07</v>
      </c>
      <c r="E15" s="112">
        <v>0.1</v>
      </c>
      <c r="F15" s="100"/>
      <c r="G15" s="100"/>
      <c r="H15" s="102">
        <v>0.11</v>
      </c>
      <c r="I15" s="100"/>
      <c r="J15" s="125"/>
      <c r="K15" s="113" t="s">
        <v>75</v>
      </c>
      <c r="L15" s="101"/>
      <c r="M15" s="104"/>
      <c r="N15" s="104"/>
      <c r="O15" s="101">
        <v>0.1</v>
      </c>
      <c r="P15" s="100"/>
      <c r="Q15" s="106"/>
      <c r="R15" s="114">
        <v>0.1</v>
      </c>
      <c r="S15" s="101"/>
      <c r="T15" s="101">
        <v>0.12</v>
      </c>
      <c r="U15" s="100"/>
      <c r="V15" s="101">
        <v>0.1</v>
      </c>
      <c r="W15" s="100">
        <v>0.12</v>
      </c>
      <c r="X15" s="107">
        <f t="shared" si="1"/>
        <v>0.10250000000000001</v>
      </c>
      <c r="Y15" s="127"/>
    </row>
    <row r="16" spans="1:25" s="14" customFormat="1" ht="15.75" customHeight="1">
      <c r="A16" s="143"/>
      <c r="B16" s="140"/>
      <c r="C16" s="111" t="s">
        <v>72</v>
      </c>
      <c r="D16" s="100">
        <v>0.1</v>
      </c>
      <c r="E16" s="112">
        <v>0.1</v>
      </c>
      <c r="F16" s="100"/>
      <c r="G16" s="112">
        <v>0.08</v>
      </c>
      <c r="H16" s="102"/>
      <c r="I16" s="101">
        <v>0.15</v>
      </c>
      <c r="J16" s="125"/>
      <c r="K16" s="113" t="s">
        <v>75</v>
      </c>
      <c r="L16" s="101">
        <v>0.1</v>
      </c>
      <c r="M16" s="104">
        <v>0.15</v>
      </c>
      <c r="N16" s="104">
        <v>0.1</v>
      </c>
      <c r="O16" s="100"/>
      <c r="P16" s="100"/>
      <c r="Q16" s="106"/>
      <c r="R16" s="114"/>
      <c r="S16" s="100"/>
      <c r="T16" s="101">
        <v>0.12</v>
      </c>
      <c r="U16" s="100">
        <v>0.15</v>
      </c>
      <c r="V16" s="101"/>
      <c r="W16" s="100">
        <v>0.12</v>
      </c>
      <c r="X16" s="107">
        <f t="shared" si="1"/>
        <v>0.11699999999999999</v>
      </c>
      <c r="Y16" s="127"/>
    </row>
    <row r="17" spans="1:25" s="14" customFormat="1" ht="15.75" customHeight="1">
      <c r="A17" s="143"/>
      <c r="B17" s="140" t="s">
        <v>32</v>
      </c>
      <c r="C17" s="111" t="s">
        <v>84</v>
      </c>
      <c r="D17" s="100"/>
      <c r="E17" s="112">
        <v>0.1</v>
      </c>
      <c r="F17" s="100"/>
      <c r="G17" s="100"/>
      <c r="H17" s="102">
        <v>0.1</v>
      </c>
      <c r="I17" s="100"/>
      <c r="J17" s="125"/>
      <c r="K17" s="113" t="s">
        <v>75</v>
      </c>
      <c r="L17" s="101"/>
      <c r="M17" s="104"/>
      <c r="N17" s="104"/>
      <c r="O17" s="101">
        <v>0.1</v>
      </c>
      <c r="P17" s="100"/>
      <c r="Q17" s="106"/>
      <c r="R17" s="114"/>
      <c r="S17" s="100"/>
      <c r="T17" s="101">
        <v>0.12</v>
      </c>
      <c r="U17" s="100"/>
      <c r="V17" s="101">
        <v>0.1</v>
      </c>
      <c r="W17" s="100"/>
      <c r="X17" s="107">
        <f t="shared" si="1"/>
        <v>0.10400000000000001</v>
      </c>
      <c r="Y17" s="127"/>
    </row>
    <row r="18" spans="1:25" s="14" customFormat="1" ht="15.75" customHeight="1">
      <c r="A18" s="144" t="s">
        <v>85</v>
      </c>
      <c r="B18" s="140"/>
      <c r="C18" s="111" t="s">
        <v>72</v>
      </c>
      <c r="D18" s="100"/>
      <c r="E18" s="112"/>
      <c r="F18" s="100">
        <v>0.12</v>
      </c>
      <c r="G18" s="100"/>
      <c r="H18" s="102"/>
      <c r="I18" s="101">
        <v>0.15</v>
      </c>
      <c r="J18" s="125"/>
      <c r="K18" s="113" t="s">
        <v>75</v>
      </c>
      <c r="L18" s="101">
        <v>0.09</v>
      </c>
      <c r="M18" s="104">
        <v>0.15</v>
      </c>
      <c r="N18" s="104"/>
      <c r="O18" s="101"/>
      <c r="P18" s="100"/>
      <c r="Q18" s="106"/>
      <c r="R18" s="114">
        <v>0.1</v>
      </c>
      <c r="S18" s="100"/>
      <c r="T18" s="101">
        <v>0.12</v>
      </c>
      <c r="U18" s="100"/>
      <c r="V18" s="101"/>
      <c r="W18" s="100"/>
      <c r="X18" s="107">
        <f t="shared" si="1"/>
        <v>0.12166666666666666</v>
      </c>
      <c r="Y18" s="127"/>
    </row>
    <row r="19" spans="1:25" s="14" customFormat="1" ht="15.75" customHeight="1">
      <c r="A19" s="143"/>
      <c r="B19" s="140" t="s">
        <v>86</v>
      </c>
      <c r="C19" s="111" t="s">
        <v>84</v>
      </c>
      <c r="D19" s="100"/>
      <c r="E19" s="112"/>
      <c r="F19" s="100"/>
      <c r="G19" s="100"/>
      <c r="H19" s="102">
        <v>0.1</v>
      </c>
      <c r="I19" s="100"/>
      <c r="J19" s="125"/>
      <c r="K19" s="113" t="s">
        <v>75</v>
      </c>
      <c r="L19" s="101"/>
      <c r="M19" s="104"/>
      <c r="N19" s="104"/>
      <c r="O19" s="100"/>
      <c r="P19" s="100"/>
      <c r="Q19" s="106"/>
      <c r="R19" s="114">
        <v>0.1</v>
      </c>
      <c r="S19" s="100"/>
      <c r="T19" s="101">
        <v>0.12</v>
      </c>
      <c r="U19" s="100"/>
      <c r="V19" s="101">
        <v>0.1</v>
      </c>
      <c r="W19" s="100"/>
      <c r="X19" s="107">
        <f t="shared" si="1"/>
        <v>0.10500000000000001</v>
      </c>
      <c r="Y19" s="127"/>
    </row>
    <row r="20" spans="1:25" s="14" customFormat="1" ht="15.75" customHeight="1">
      <c r="A20" s="143"/>
      <c r="B20" s="140"/>
      <c r="C20" s="111" t="s">
        <v>72</v>
      </c>
      <c r="D20" s="100"/>
      <c r="E20" s="112"/>
      <c r="F20" s="100"/>
      <c r="G20" s="100"/>
      <c r="H20" s="102"/>
      <c r="I20" s="101">
        <v>0.15</v>
      </c>
      <c r="J20" s="125"/>
      <c r="K20" s="113" t="s">
        <v>75</v>
      </c>
      <c r="L20" s="101"/>
      <c r="M20" s="104">
        <v>0.1</v>
      </c>
      <c r="N20" s="104"/>
      <c r="O20" s="100"/>
      <c r="P20" s="100"/>
      <c r="Q20" s="106"/>
      <c r="R20" s="106"/>
      <c r="S20" s="100"/>
      <c r="T20" s="101">
        <v>0.12</v>
      </c>
      <c r="U20" s="100">
        <v>0.15</v>
      </c>
      <c r="V20" s="101"/>
      <c r="W20" s="100"/>
      <c r="X20" s="107">
        <f t="shared" si="1"/>
        <v>0.13</v>
      </c>
      <c r="Y20" s="127"/>
    </row>
    <row r="21" spans="1:25" s="14" customFormat="1" ht="15.75" customHeight="1">
      <c r="A21" s="143"/>
      <c r="B21" s="140" t="s">
        <v>33</v>
      </c>
      <c r="C21" s="111" t="s">
        <v>84</v>
      </c>
      <c r="D21" s="100"/>
      <c r="E21" s="112"/>
      <c r="F21" s="100"/>
      <c r="G21" s="100"/>
      <c r="H21" s="102">
        <v>0.1</v>
      </c>
      <c r="I21" s="101"/>
      <c r="J21" s="125"/>
      <c r="K21" s="113" t="s">
        <v>75</v>
      </c>
      <c r="L21" s="101"/>
      <c r="M21" s="104"/>
      <c r="N21" s="104"/>
      <c r="O21" s="101"/>
      <c r="P21" s="100"/>
      <c r="Q21" s="106"/>
      <c r="R21" s="114">
        <v>0.1</v>
      </c>
      <c r="S21" s="101"/>
      <c r="T21" s="101">
        <v>0.12</v>
      </c>
      <c r="U21" s="100"/>
      <c r="V21" s="101">
        <v>0.1</v>
      </c>
      <c r="W21" s="100"/>
      <c r="X21" s="107">
        <f t="shared" si="1"/>
        <v>0.10500000000000001</v>
      </c>
      <c r="Y21" s="127"/>
    </row>
    <row r="22" spans="1:25" s="14" customFormat="1" ht="15.75" customHeight="1">
      <c r="A22" s="143"/>
      <c r="B22" s="140"/>
      <c r="C22" s="111" t="s">
        <v>72</v>
      </c>
      <c r="D22" s="100"/>
      <c r="E22" s="112"/>
      <c r="F22" s="100">
        <v>0.15</v>
      </c>
      <c r="G22" s="112">
        <v>0.09</v>
      </c>
      <c r="H22" s="102"/>
      <c r="I22" s="101">
        <v>0.15</v>
      </c>
      <c r="J22" s="125"/>
      <c r="K22" s="113" t="s">
        <v>75</v>
      </c>
      <c r="L22" s="101"/>
      <c r="M22" s="104">
        <v>0.15</v>
      </c>
      <c r="N22" s="104"/>
      <c r="O22" s="100"/>
      <c r="P22" s="100"/>
      <c r="Q22" s="106"/>
      <c r="R22" s="114">
        <v>0.1</v>
      </c>
      <c r="S22" s="101"/>
      <c r="T22" s="101">
        <v>0.12</v>
      </c>
      <c r="U22" s="100">
        <v>0.15</v>
      </c>
      <c r="V22" s="100"/>
      <c r="W22" s="100"/>
      <c r="X22" s="107">
        <f t="shared" si="1"/>
        <v>0.13</v>
      </c>
      <c r="Y22" s="127"/>
    </row>
    <row r="23" spans="1:25" s="14" customFormat="1" ht="15.75" customHeight="1">
      <c r="A23" s="143"/>
      <c r="B23" s="140" t="s">
        <v>34</v>
      </c>
      <c r="C23" s="111" t="s">
        <v>84</v>
      </c>
      <c r="D23" s="100"/>
      <c r="E23" s="112"/>
      <c r="F23" s="100"/>
      <c r="G23" s="100"/>
      <c r="H23" s="102">
        <v>0.1</v>
      </c>
      <c r="I23" s="101"/>
      <c r="J23" s="145">
        <v>0.1</v>
      </c>
      <c r="K23" s="113" t="s">
        <v>75</v>
      </c>
      <c r="L23" s="101"/>
      <c r="M23" s="104"/>
      <c r="N23" s="104"/>
      <c r="O23" s="100"/>
      <c r="P23" s="100"/>
      <c r="Q23" s="106"/>
      <c r="R23" s="106"/>
      <c r="S23" s="101">
        <v>0.14</v>
      </c>
      <c r="T23" s="101">
        <v>0.12</v>
      </c>
      <c r="U23" s="100"/>
      <c r="V23" s="100"/>
      <c r="W23" s="100">
        <v>0.12</v>
      </c>
      <c r="X23" s="107">
        <f t="shared" si="1"/>
        <v>0.11599999999999999</v>
      </c>
      <c r="Y23" s="127"/>
    </row>
    <row r="24" spans="1:25" s="14" customFormat="1" ht="15.75" customHeight="1">
      <c r="A24" s="143"/>
      <c r="B24" s="140"/>
      <c r="C24" s="111" t="s">
        <v>72</v>
      </c>
      <c r="D24" s="100"/>
      <c r="E24" s="112"/>
      <c r="F24" s="100">
        <v>0.12</v>
      </c>
      <c r="G24" s="100"/>
      <c r="H24" s="102"/>
      <c r="I24" s="101">
        <v>0.15</v>
      </c>
      <c r="J24" s="145">
        <v>0.1</v>
      </c>
      <c r="K24" s="113" t="s">
        <v>75</v>
      </c>
      <c r="L24" s="101">
        <v>0.08</v>
      </c>
      <c r="M24" s="104">
        <v>0.1</v>
      </c>
      <c r="N24" s="104">
        <v>0.1</v>
      </c>
      <c r="O24" s="100"/>
      <c r="P24" s="100"/>
      <c r="Q24" s="106"/>
      <c r="R24" s="106"/>
      <c r="S24" s="101"/>
      <c r="T24" s="101">
        <v>0.12</v>
      </c>
      <c r="U24" s="100">
        <v>0.13</v>
      </c>
      <c r="V24" s="100"/>
      <c r="W24" s="100">
        <v>0.12</v>
      </c>
      <c r="X24" s="107">
        <f t="shared" si="1"/>
        <v>0.11333333333333334</v>
      </c>
      <c r="Y24" s="127"/>
    </row>
    <row r="25" spans="1:25" s="14" customFormat="1" ht="15.75" customHeight="1">
      <c r="A25" s="139"/>
      <c r="B25" s="140" t="s">
        <v>44</v>
      </c>
      <c r="C25" s="111" t="s">
        <v>84</v>
      </c>
      <c r="D25" s="100"/>
      <c r="E25" s="112">
        <v>0.1</v>
      </c>
      <c r="F25" s="100"/>
      <c r="G25" s="100"/>
      <c r="H25" s="102">
        <v>0.15</v>
      </c>
      <c r="I25" s="101"/>
      <c r="J25" s="145">
        <v>0.11</v>
      </c>
      <c r="K25" s="113">
        <v>0.12</v>
      </c>
      <c r="L25" s="101"/>
      <c r="M25" s="104"/>
      <c r="N25" s="104">
        <v>0.1</v>
      </c>
      <c r="O25" s="101"/>
      <c r="P25" s="100"/>
      <c r="Q25" s="106"/>
      <c r="R25" s="106"/>
      <c r="S25" s="101">
        <v>0.12</v>
      </c>
      <c r="T25" s="101">
        <v>0.1</v>
      </c>
      <c r="U25" s="101"/>
      <c r="V25" s="100"/>
      <c r="W25" s="101">
        <v>0.12</v>
      </c>
      <c r="X25" s="107">
        <f t="shared" si="1"/>
        <v>0.11499999999999999</v>
      </c>
      <c r="Y25" s="127"/>
    </row>
    <row r="26" spans="1:25" s="14" customFormat="1" ht="15.75" customHeight="1">
      <c r="A26" s="143"/>
      <c r="B26" s="140"/>
      <c r="C26" s="111" t="s">
        <v>72</v>
      </c>
      <c r="D26" s="100"/>
      <c r="E26" s="112">
        <v>0.1</v>
      </c>
      <c r="F26" s="100">
        <v>0.1</v>
      </c>
      <c r="G26" s="100"/>
      <c r="H26" s="102"/>
      <c r="I26" s="101"/>
      <c r="J26" s="145">
        <v>0.11</v>
      </c>
      <c r="K26" s="113">
        <v>0.12</v>
      </c>
      <c r="L26" s="101"/>
      <c r="M26" s="104">
        <v>0.1</v>
      </c>
      <c r="N26" s="104"/>
      <c r="O26" s="101"/>
      <c r="P26" s="100"/>
      <c r="Q26" s="106"/>
      <c r="R26" s="106"/>
      <c r="S26" s="101"/>
      <c r="T26" s="101">
        <v>0.12</v>
      </c>
      <c r="U26" s="101">
        <v>0.13</v>
      </c>
      <c r="V26" s="100"/>
      <c r="W26" s="100">
        <v>0.11</v>
      </c>
      <c r="X26" s="107">
        <f t="shared" si="1"/>
        <v>0.11125</v>
      </c>
      <c r="Y26" s="127"/>
    </row>
    <row r="27" spans="1:25" s="14" customFormat="1" ht="15.75" customHeight="1">
      <c r="A27" s="144" t="s">
        <v>87</v>
      </c>
      <c r="B27" s="140" t="s">
        <v>46</v>
      </c>
      <c r="C27" s="146" t="s">
        <v>84</v>
      </c>
      <c r="D27" s="100"/>
      <c r="E27" s="112">
        <v>0.1</v>
      </c>
      <c r="F27" s="100"/>
      <c r="G27" s="100"/>
      <c r="H27" s="102">
        <v>0.14</v>
      </c>
      <c r="I27" s="101"/>
      <c r="J27" s="145">
        <v>0.11</v>
      </c>
      <c r="K27" s="113">
        <v>0.13</v>
      </c>
      <c r="L27" s="101"/>
      <c r="M27" s="104"/>
      <c r="N27" s="104"/>
      <c r="O27" s="101"/>
      <c r="P27" s="100"/>
      <c r="Q27" s="106"/>
      <c r="R27" s="106"/>
      <c r="S27" s="101"/>
      <c r="T27" s="101">
        <v>0.1</v>
      </c>
      <c r="U27" s="101"/>
      <c r="V27" s="100"/>
      <c r="W27" s="101">
        <v>0.12</v>
      </c>
      <c r="X27" s="107">
        <f t="shared" si="1"/>
        <v>0.11666666666666665</v>
      </c>
      <c r="Y27" s="127"/>
    </row>
    <row r="28" spans="1:25" s="31" customFormat="1" ht="15.75" customHeight="1">
      <c r="A28" s="143"/>
      <c r="B28" s="140"/>
      <c r="C28" s="111" t="s">
        <v>72</v>
      </c>
      <c r="D28" s="100"/>
      <c r="E28" s="112">
        <v>0.1</v>
      </c>
      <c r="F28" s="100">
        <v>0.1</v>
      </c>
      <c r="G28" s="100">
        <v>0.09</v>
      </c>
      <c r="H28" s="102"/>
      <c r="I28" s="101">
        <v>0.15</v>
      </c>
      <c r="J28" s="145">
        <v>0.11</v>
      </c>
      <c r="K28" s="113">
        <v>0.12</v>
      </c>
      <c r="L28" s="101">
        <v>0.08</v>
      </c>
      <c r="M28" s="104">
        <v>0.1</v>
      </c>
      <c r="N28" s="104"/>
      <c r="O28" s="101">
        <v>0.1</v>
      </c>
      <c r="P28" s="100"/>
      <c r="Q28" s="106"/>
      <c r="R28" s="106"/>
      <c r="S28" s="100"/>
      <c r="T28" s="101">
        <v>0.12</v>
      </c>
      <c r="U28" s="100"/>
      <c r="V28" s="100"/>
      <c r="W28" s="100">
        <v>0.11</v>
      </c>
      <c r="X28" s="107">
        <f t="shared" si="1"/>
        <v>0.10727272727272727</v>
      </c>
      <c r="Y28" s="127"/>
    </row>
    <row r="29" spans="1:25" s="33" customFormat="1" ht="15.75" customHeight="1">
      <c r="A29" s="143"/>
      <c r="B29" s="97" t="s">
        <v>88</v>
      </c>
      <c r="C29" s="111" t="s">
        <v>84</v>
      </c>
      <c r="D29" s="100"/>
      <c r="E29" s="112"/>
      <c r="F29" s="100"/>
      <c r="G29" s="100"/>
      <c r="H29" s="102"/>
      <c r="I29" s="100"/>
      <c r="J29" s="125"/>
      <c r="K29" s="113" t="s">
        <v>75</v>
      </c>
      <c r="L29" s="101"/>
      <c r="M29" s="104"/>
      <c r="N29" s="104"/>
      <c r="O29" s="100"/>
      <c r="P29" s="100"/>
      <c r="Q29" s="106"/>
      <c r="R29" s="106"/>
      <c r="S29" s="100"/>
      <c r="T29" s="101">
        <v>0.1</v>
      </c>
      <c r="U29" s="100"/>
      <c r="V29" s="100"/>
      <c r="W29" s="100"/>
      <c r="X29" s="107">
        <f t="shared" si="1"/>
        <v>0.1</v>
      </c>
      <c r="Y29" s="127"/>
    </row>
    <row r="30" spans="1:25" s="33" customFormat="1" ht="15.75" customHeight="1">
      <c r="A30" s="143"/>
      <c r="B30" s="97"/>
      <c r="C30" s="111" t="s">
        <v>72</v>
      </c>
      <c r="D30" s="100"/>
      <c r="E30" s="112"/>
      <c r="F30" s="100"/>
      <c r="G30" s="100"/>
      <c r="H30" s="102"/>
      <c r="I30" s="100"/>
      <c r="J30" s="145"/>
      <c r="K30" s="113" t="s">
        <v>75</v>
      </c>
      <c r="L30" s="101"/>
      <c r="M30" s="104">
        <v>0.1</v>
      </c>
      <c r="N30" s="104"/>
      <c r="O30" s="100"/>
      <c r="P30" s="100"/>
      <c r="Q30" s="106"/>
      <c r="R30" s="106"/>
      <c r="S30" s="100"/>
      <c r="T30" s="101"/>
      <c r="U30" s="101"/>
      <c r="V30" s="100"/>
      <c r="W30" s="100"/>
      <c r="X30" s="107">
        <f t="shared" si="1"/>
        <v>0.1</v>
      </c>
      <c r="Y30" s="127"/>
    </row>
    <row r="31" spans="1:25" s="33" customFormat="1" ht="12" customHeight="1">
      <c r="A31" s="147"/>
      <c r="B31" s="129" t="s">
        <v>89</v>
      </c>
      <c r="C31" s="148"/>
      <c r="D31" s="131"/>
      <c r="E31" s="132"/>
      <c r="F31" s="131"/>
      <c r="G31" s="131"/>
      <c r="H31" s="133"/>
      <c r="I31" s="131"/>
      <c r="J31" s="149"/>
      <c r="K31" s="113" t="s">
        <v>75</v>
      </c>
      <c r="L31" s="135"/>
      <c r="M31" s="150"/>
      <c r="N31" s="150"/>
      <c r="O31" s="131"/>
      <c r="P31" s="131"/>
      <c r="Q31" s="136"/>
      <c r="R31" s="136"/>
      <c r="S31" s="131"/>
      <c r="T31" s="131"/>
      <c r="U31" s="131"/>
      <c r="V31" s="131"/>
      <c r="W31" s="131"/>
      <c r="X31" s="107"/>
      <c r="Y31" s="127"/>
    </row>
    <row r="32" spans="1:25" s="33" customFormat="1" ht="15">
      <c r="A32" s="109" t="s">
        <v>90</v>
      </c>
      <c r="B32" s="151" t="s">
        <v>91</v>
      </c>
      <c r="C32" s="146" t="s">
        <v>72</v>
      </c>
      <c r="D32" s="100"/>
      <c r="E32" s="112"/>
      <c r="F32" s="101">
        <v>0.12</v>
      </c>
      <c r="G32" s="100"/>
      <c r="H32" s="102">
        <v>0.2</v>
      </c>
      <c r="I32" s="100"/>
      <c r="J32" s="145">
        <v>0.1</v>
      </c>
      <c r="K32" s="152">
        <v>0.1</v>
      </c>
      <c r="L32" s="101"/>
      <c r="M32" s="104">
        <v>0.1</v>
      </c>
      <c r="N32" s="104"/>
      <c r="O32" s="100"/>
      <c r="P32" s="101"/>
      <c r="Q32" s="106"/>
      <c r="R32" s="114"/>
      <c r="S32" s="100"/>
      <c r="T32" s="101"/>
      <c r="U32" s="100"/>
      <c r="V32" s="100"/>
      <c r="W32" s="101"/>
      <c r="X32" s="107">
        <f aca="true" t="shared" si="2" ref="X32:X38">AVERAGE(C32:W32)</f>
        <v>0.124</v>
      </c>
      <c r="Y32" s="127"/>
    </row>
    <row r="33" spans="1:25" s="33" customFormat="1" ht="15.75" customHeight="1">
      <c r="A33" s="109" t="s">
        <v>92</v>
      </c>
      <c r="B33" s="153" t="s">
        <v>93</v>
      </c>
      <c r="C33" s="111" t="s">
        <v>72</v>
      </c>
      <c r="D33" s="100"/>
      <c r="E33" s="112">
        <v>0.1</v>
      </c>
      <c r="F33" s="101">
        <v>0.15</v>
      </c>
      <c r="G33" s="100"/>
      <c r="H33" s="102">
        <v>0.15</v>
      </c>
      <c r="I33" s="100"/>
      <c r="J33" s="145">
        <v>0.1</v>
      </c>
      <c r="K33" s="152">
        <v>0.1</v>
      </c>
      <c r="L33" s="101"/>
      <c r="M33" s="104">
        <v>0.1</v>
      </c>
      <c r="N33" s="104">
        <v>0.1</v>
      </c>
      <c r="O33" s="101"/>
      <c r="P33" s="101"/>
      <c r="Q33" s="106"/>
      <c r="R33" s="106"/>
      <c r="S33" s="101"/>
      <c r="T33" s="101"/>
      <c r="U33" s="100"/>
      <c r="V33" s="100"/>
      <c r="W33" s="101">
        <v>0.15</v>
      </c>
      <c r="X33" s="107">
        <f t="shared" si="2"/>
        <v>0.11875</v>
      </c>
      <c r="Y33" s="127"/>
    </row>
    <row r="34" spans="1:25" s="33" customFormat="1" ht="15.75" customHeight="1">
      <c r="A34" s="109" t="s">
        <v>94</v>
      </c>
      <c r="B34" s="154" t="s">
        <v>95</v>
      </c>
      <c r="C34" s="111" t="s">
        <v>72</v>
      </c>
      <c r="D34" s="100"/>
      <c r="E34" s="112">
        <v>0.1</v>
      </c>
      <c r="F34" s="101">
        <v>0.12</v>
      </c>
      <c r="G34" s="100"/>
      <c r="H34" s="102">
        <v>0.15</v>
      </c>
      <c r="I34" s="100"/>
      <c r="J34" s="145">
        <v>0.1</v>
      </c>
      <c r="K34" s="152">
        <v>0.1</v>
      </c>
      <c r="L34" s="101"/>
      <c r="M34" s="104">
        <v>0.1</v>
      </c>
      <c r="N34" s="104">
        <v>0.1</v>
      </c>
      <c r="O34" s="101"/>
      <c r="P34" s="101"/>
      <c r="Q34" s="106"/>
      <c r="R34" s="106"/>
      <c r="S34" s="101"/>
      <c r="T34" s="101"/>
      <c r="U34" s="100"/>
      <c r="V34" s="100"/>
      <c r="W34" s="101">
        <v>0.15</v>
      </c>
      <c r="X34" s="107">
        <f t="shared" si="2"/>
        <v>0.11499999999999999</v>
      </c>
      <c r="Y34" s="127"/>
    </row>
    <row r="35" spans="1:25" s="33" customFormat="1" ht="15.75" customHeight="1">
      <c r="A35" s="109" t="s">
        <v>96</v>
      </c>
      <c r="B35" s="155" t="s">
        <v>97</v>
      </c>
      <c r="C35" s="111" t="s">
        <v>72</v>
      </c>
      <c r="D35" s="100"/>
      <c r="E35" s="112">
        <v>0.1</v>
      </c>
      <c r="F35" s="101">
        <v>0.15</v>
      </c>
      <c r="G35" s="112"/>
      <c r="H35" s="102">
        <v>0.15</v>
      </c>
      <c r="I35" s="100"/>
      <c r="J35" s="145">
        <v>0.1</v>
      </c>
      <c r="K35" s="152">
        <v>0.1</v>
      </c>
      <c r="L35" s="101"/>
      <c r="M35" s="104">
        <v>0.1</v>
      </c>
      <c r="N35" s="104">
        <v>0.1</v>
      </c>
      <c r="O35" s="100"/>
      <c r="P35" s="101"/>
      <c r="Q35" s="106"/>
      <c r="R35" s="114">
        <v>0.1</v>
      </c>
      <c r="S35" s="101"/>
      <c r="T35" s="101"/>
      <c r="U35" s="100"/>
      <c r="V35" s="101">
        <v>0.1</v>
      </c>
      <c r="W35" s="101">
        <v>0.15</v>
      </c>
      <c r="X35" s="107">
        <f t="shared" si="2"/>
        <v>0.11499999999999999</v>
      </c>
      <c r="Y35" s="127"/>
    </row>
    <row r="36" spans="1:25" s="33" customFormat="1" ht="15.75" customHeight="1">
      <c r="A36" s="156" t="s">
        <v>98</v>
      </c>
      <c r="B36" s="157" t="s">
        <v>99</v>
      </c>
      <c r="C36" s="111" t="s">
        <v>100</v>
      </c>
      <c r="D36" s="100"/>
      <c r="E36" s="112">
        <v>0.1</v>
      </c>
      <c r="F36" s="101">
        <v>0.15</v>
      </c>
      <c r="G36" s="100"/>
      <c r="H36" s="102">
        <v>0.15</v>
      </c>
      <c r="I36" s="100"/>
      <c r="J36" s="145"/>
      <c r="K36" s="152"/>
      <c r="L36" s="101"/>
      <c r="M36" s="104">
        <v>0.1</v>
      </c>
      <c r="N36" s="104"/>
      <c r="O36" s="100"/>
      <c r="P36" s="101"/>
      <c r="Q36" s="106"/>
      <c r="R36" s="114"/>
      <c r="S36" s="101"/>
      <c r="T36" s="101"/>
      <c r="U36" s="100"/>
      <c r="V36" s="101">
        <v>0.1</v>
      </c>
      <c r="W36" s="101"/>
      <c r="X36" s="107">
        <f t="shared" si="2"/>
        <v>0.12</v>
      </c>
      <c r="Y36" s="127"/>
    </row>
    <row r="37" spans="1:25" s="33" customFormat="1" ht="15.75" customHeight="1">
      <c r="A37" s="109" t="s">
        <v>101</v>
      </c>
      <c r="B37" s="157" t="s">
        <v>102</v>
      </c>
      <c r="C37" s="111" t="s">
        <v>72</v>
      </c>
      <c r="D37" s="100"/>
      <c r="E37" s="112">
        <v>0.1</v>
      </c>
      <c r="F37" s="101">
        <v>0.15</v>
      </c>
      <c r="G37" s="100"/>
      <c r="H37" s="102">
        <v>0.15</v>
      </c>
      <c r="I37" s="100"/>
      <c r="J37" s="145">
        <v>0.1</v>
      </c>
      <c r="K37" s="152">
        <v>0.1</v>
      </c>
      <c r="L37" s="101"/>
      <c r="M37" s="104">
        <v>0.1</v>
      </c>
      <c r="N37" s="104">
        <v>0.1</v>
      </c>
      <c r="O37" s="100"/>
      <c r="P37" s="101"/>
      <c r="Q37" s="106"/>
      <c r="R37" s="114">
        <v>0.1</v>
      </c>
      <c r="S37" s="101"/>
      <c r="T37" s="101"/>
      <c r="U37" s="100"/>
      <c r="V37" s="101">
        <v>0.1</v>
      </c>
      <c r="W37" s="101"/>
      <c r="X37" s="107">
        <f t="shared" si="2"/>
        <v>0.1111111111111111</v>
      </c>
      <c r="Y37" s="127"/>
    </row>
    <row r="38" spans="1:25" s="33" customFormat="1" ht="15.75" customHeight="1">
      <c r="A38" s="158" t="s">
        <v>103</v>
      </c>
      <c r="B38" s="159" t="s">
        <v>104</v>
      </c>
      <c r="C38" s="160" t="s">
        <v>72</v>
      </c>
      <c r="D38" s="100"/>
      <c r="E38" s="112">
        <v>0.1</v>
      </c>
      <c r="F38" s="101">
        <v>0.15</v>
      </c>
      <c r="G38" s="101"/>
      <c r="H38" s="102">
        <v>0.15</v>
      </c>
      <c r="I38" s="100"/>
      <c r="J38" s="145">
        <v>0.1</v>
      </c>
      <c r="K38" s="152">
        <v>0.1</v>
      </c>
      <c r="L38" s="101"/>
      <c r="M38" s="104">
        <v>0.1</v>
      </c>
      <c r="N38" s="104">
        <v>0.1</v>
      </c>
      <c r="O38" s="100"/>
      <c r="P38" s="101"/>
      <c r="Q38" s="106"/>
      <c r="R38" s="114">
        <v>0.1</v>
      </c>
      <c r="S38" s="100"/>
      <c r="T38" s="101"/>
      <c r="U38" s="100"/>
      <c r="V38" s="101">
        <v>0.1</v>
      </c>
      <c r="W38" s="101">
        <v>0.15</v>
      </c>
      <c r="X38" s="107">
        <f t="shared" si="2"/>
        <v>0.11499999999999999</v>
      </c>
      <c r="Y38" s="127"/>
    </row>
    <row r="39" spans="1:25" s="33" customFormat="1" ht="12" customHeight="1">
      <c r="A39" s="161" t="s">
        <v>105</v>
      </c>
      <c r="B39" s="162"/>
      <c r="C39" s="163"/>
      <c r="D39" s="100"/>
      <c r="E39" s="112"/>
      <c r="F39" s="100"/>
      <c r="G39" s="100"/>
      <c r="H39" s="125"/>
      <c r="I39" s="100"/>
      <c r="J39" s="145"/>
      <c r="K39" s="113"/>
      <c r="L39" s="101"/>
      <c r="M39" s="104"/>
      <c r="N39" s="104"/>
      <c r="O39" s="100"/>
      <c r="P39" s="101"/>
      <c r="Q39" s="106"/>
      <c r="R39" s="106"/>
      <c r="S39" s="100"/>
      <c r="T39" s="164"/>
      <c r="U39" s="100"/>
      <c r="V39" s="100"/>
      <c r="W39" s="100"/>
      <c r="X39" s="107"/>
      <c r="Y39" s="137"/>
    </row>
    <row r="40" spans="1:25" s="33" customFormat="1" ht="15.75" customHeight="1">
      <c r="A40" s="97" t="s">
        <v>106</v>
      </c>
      <c r="B40" s="157" t="s">
        <v>107</v>
      </c>
      <c r="C40" s="146" t="s">
        <v>72</v>
      </c>
      <c r="D40" s="100"/>
      <c r="E40" s="112"/>
      <c r="F40" s="101">
        <v>0.12</v>
      </c>
      <c r="G40" s="100"/>
      <c r="H40" s="102">
        <v>0.12</v>
      </c>
      <c r="I40" s="100"/>
      <c r="J40" s="145"/>
      <c r="K40" s="113" t="s">
        <v>75</v>
      </c>
      <c r="L40" s="101">
        <v>0.08</v>
      </c>
      <c r="M40" s="104">
        <v>0.1</v>
      </c>
      <c r="N40" s="104">
        <v>0.1</v>
      </c>
      <c r="O40" s="100"/>
      <c r="P40" s="101"/>
      <c r="Q40" s="106"/>
      <c r="R40" s="106"/>
      <c r="S40" s="100"/>
      <c r="T40" s="101">
        <v>0.15</v>
      </c>
      <c r="U40" s="100"/>
      <c r="V40" s="101"/>
      <c r="W40" s="101">
        <v>0.15</v>
      </c>
      <c r="X40" s="107">
        <f aca="true" t="shared" si="3" ref="X40:X42">AVERAGE(C40:W40)</f>
        <v>0.11714285714285715</v>
      </c>
      <c r="Y40" s="127"/>
    </row>
    <row r="41" spans="1:25" s="33" customFormat="1" ht="15.75" customHeight="1">
      <c r="A41" s="97" t="s">
        <v>108</v>
      </c>
      <c r="B41" s="165" t="s">
        <v>109</v>
      </c>
      <c r="C41" s="166" t="s">
        <v>72</v>
      </c>
      <c r="D41" s="100"/>
      <c r="E41" s="100"/>
      <c r="F41" s="101">
        <v>0.1</v>
      </c>
      <c r="G41" s="100"/>
      <c r="H41" s="102">
        <v>0.1</v>
      </c>
      <c r="I41" s="100"/>
      <c r="J41" s="145"/>
      <c r="K41" s="113" t="s">
        <v>75</v>
      </c>
      <c r="L41" s="101"/>
      <c r="M41" s="104">
        <v>0.1</v>
      </c>
      <c r="N41" s="104">
        <v>0.1</v>
      </c>
      <c r="O41" s="126"/>
      <c r="P41" s="101"/>
      <c r="Q41" s="106"/>
      <c r="R41" s="106"/>
      <c r="S41" s="101"/>
      <c r="T41" s="101">
        <v>0.1</v>
      </c>
      <c r="U41" s="100"/>
      <c r="V41" s="101"/>
      <c r="W41" s="101">
        <v>0.15</v>
      </c>
      <c r="X41" s="167">
        <f t="shared" si="3"/>
        <v>0.10833333333333334</v>
      </c>
      <c r="Y41" s="127"/>
    </row>
    <row r="42" spans="1:25" s="33" customFormat="1" ht="15" hidden="1">
      <c r="A42"/>
      <c r="B42" s="168"/>
      <c r="C42" s="169"/>
      <c r="D42" s="170"/>
      <c r="E42" s="131"/>
      <c r="F42" s="131"/>
      <c r="G42" s="131"/>
      <c r="H42" s="134"/>
      <c r="I42" s="131"/>
      <c r="J42" s="149"/>
      <c r="K42" s="113" t="s">
        <v>75</v>
      </c>
      <c r="L42" s="135"/>
      <c r="M42" s="150"/>
      <c r="N42" s="150"/>
      <c r="O42" s="131"/>
      <c r="P42" s="135"/>
      <c r="Q42" s="136"/>
      <c r="R42" s="136"/>
      <c r="S42" s="131"/>
      <c r="T42" s="171"/>
      <c r="U42" s="131"/>
      <c r="V42" s="131"/>
      <c r="W42" s="135"/>
      <c r="X42" s="107" t="e">
        <f t="shared" si="3"/>
        <v>#DIV/0!</v>
      </c>
      <c r="Y42" s="131"/>
    </row>
    <row r="43" spans="1:25" s="33" customFormat="1" ht="12" customHeight="1">
      <c r="A43" s="172" t="s">
        <v>110</v>
      </c>
      <c r="B43" s="173" t="s">
        <v>83</v>
      </c>
      <c r="C43" s="169"/>
      <c r="D43" s="170"/>
      <c r="E43" s="131"/>
      <c r="F43" s="131"/>
      <c r="G43" s="131"/>
      <c r="H43" s="134"/>
      <c r="I43" s="131"/>
      <c r="J43" s="149"/>
      <c r="K43" s="113" t="s">
        <v>75</v>
      </c>
      <c r="L43" s="135"/>
      <c r="M43" s="150"/>
      <c r="N43" s="150"/>
      <c r="O43" s="131"/>
      <c r="P43" s="135"/>
      <c r="Q43" s="136"/>
      <c r="R43" s="136"/>
      <c r="S43" s="131"/>
      <c r="T43" s="171"/>
      <c r="U43" s="131"/>
      <c r="V43" s="131"/>
      <c r="W43" s="135"/>
      <c r="X43" s="107"/>
      <c r="Y43" s="137"/>
    </row>
    <row r="44" spans="1:25" s="131" customFormat="1" ht="9.75" customHeight="1" hidden="1">
      <c r="A44"/>
      <c r="B44"/>
      <c r="C44" s="174"/>
      <c r="H44" s="134"/>
      <c r="J44" s="149"/>
      <c r="K44" s="113" t="s">
        <v>75</v>
      </c>
      <c r="L44" s="135"/>
      <c r="M44" s="150"/>
      <c r="N44" s="150"/>
      <c r="P44" s="135"/>
      <c r="Q44" s="136"/>
      <c r="R44" s="136"/>
      <c r="T44" s="171"/>
      <c r="W44" s="135"/>
      <c r="X44" s="107" t="e">
        <f aca="true" t="shared" si="4" ref="X44:X47">AVERAGE(C44:W44)</f>
        <v>#DIV/0!</v>
      </c>
      <c r="Y44" s="137"/>
    </row>
    <row r="45" spans="1:25" s="33" customFormat="1" ht="15.75" customHeight="1">
      <c r="A45" s="175" t="s">
        <v>111</v>
      </c>
      <c r="B45" s="176" t="s">
        <v>112</v>
      </c>
      <c r="C45" s="177" t="s">
        <v>72</v>
      </c>
      <c r="D45" s="100"/>
      <c r="E45" s="101"/>
      <c r="F45" s="112">
        <v>2.5</v>
      </c>
      <c r="G45" s="112">
        <v>2.33</v>
      </c>
      <c r="H45" s="102">
        <v>2</v>
      </c>
      <c r="I45" s="102">
        <v>3.7</v>
      </c>
      <c r="J45" s="145">
        <v>3.17</v>
      </c>
      <c r="K45" s="113" t="s">
        <v>75</v>
      </c>
      <c r="L45" s="101"/>
      <c r="M45" s="104">
        <v>3.5</v>
      </c>
      <c r="N45" s="104"/>
      <c r="O45" s="101"/>
      <c r="P45" s="101">
        <v>3</v>
      </c>
      <c r="Q45" s="114"/>
      <c r="R45" s="106"/>
      <c r="S45" s="100"/>
      <c r="T45" s="101"/>
      <c r="U45" s="101"/>
      <c r="V45" s="101"/>
      <c r="W45" s="101">
        <v>3</v>
      </c>
      <c r="X45" s="107">
        <f t="shared" si="4"/>
        <v>2.9000000000000004</v>
      </c>
      <c r="Y45" s="127"/>
    </row>
    <row r="46" spans="1:25" s="33" customFormat="1" ht="15.75" customHeight="1">
      <c r="A46" s="109" t="s">
        <v>113</v>
      </c>
      <c r="B46" s="178" t="s">
        <v>114</v>
      </c>
      <c r="C46" s="177" t="s">
        <v>72</v>
      </c>
      <c r="D46" s="101"/>
      <c r="E46" s="101"/>
      <c r="F46" s="112">
        <v>3.5</v>
      </c>
      <c r="G46" s="100"/>
      <c r="H46" s="102">
        <v>1.5</v>
      </c>
      <c r="I46" s="121"/>
      <c r="J46" s="145">
        <v>3.17</v>
      </c>
      <c r="K46" s="101">
        <v>3.5</v>
      </c>
      <c r="L46" s="101"/>
      <c r="M46" s="104">
        <v>3.5</v>
      </c>
      <c r="N46" s="104"/>
      <c r="O46" s="100"/>
      <c r="P46" s="101"/>
      <c r="Q46" s="114"/>
      <c r="R46" s="106"/>
      <c r="S46" s="101"/>
      <c r="T46" s="101"/>
      <c r="U46" s="100"/>
      <c r="V46" s="100"/>
      <c r="W46" s="101">
        <v>3</v>
      </c>
      <c r="X46" s="107">
        <f t="shared" si="4"/>
        <v>3.0283333333333338</v>
      </c>
      <c r="Y46" s="127"/>
    </row>
    <row r="47" spans="1:25" s="33" customFormat="1" ht="15.75" customHeight="1">
      <c r="A47" s="109" t="s">
        <v>115</v>
      </c>
      <c r="B47" s="179" t="s">
        <v>116</v>
      </c>
      <c r="C47" s="177" t="s">
        <v>72</v>
      </c>
      <c r="D47" s="101"/>
      <c r="E47" s="101"/>
      <c r="F47" s="112">
        <v>4</v>
      </c>
      <c r="G47" s="100"/>
      <c r="H47" s="102">
        <v>2</v>
      </c>
      <c r="I47" s="180"/>
      <c r="J47" s="145"/>
      <c r="K47" s="101">
        <v>3.5</v>
      </c>
      <c r="L47" s="101"/>
      <c r="M47" s="104">
        <v>3.5</v>
      </c>
      <c r="N47" s="104"/>
      <c r="O47" s="100"/>
      <c r="P47" s="101"/>
      <c r="Q47" s="114"/>
      <c r="R47" s="106"/>
      <c r="S47" s="101"/>
      <c r="T47" s="101"/>
      <c r="U47" s="100"/>
      <c r="V47" s="100"/>
      <c r="W47" s="101"/>
      <c r="X47" s="107">
        <f t="shared" si="4"/>
        <v>3.25</v>
      </c>
      <c r="Y47" s="127"/>
    </row>
    <row r="48" spans="1:25" ht="12" customHeight="1">
      <c r="A48" s="181" t="s">
        <v>110</v>
      </c>
      <c r="B48" s="173" t="s">
        <v>117</v>
      </c>
      <c r="C48" s="182"/>
      <c r="D48" s="131"/>
      <c r="E48" s="183"/>
      <c r="F48" s="184"/>
      <c r="G48" s="184"/>
      <c r="H48" s="185"/>
      <c r="I48" s="186"/>
      <c r="J48" s="149"/>
      <c r="K48" s="187"/>
      <c r="L48" s="183"/>
      <c r="M48" s="188"/>
      <c r="N48" s="188"/>
      <c r="O48" s="170"/>
      <c r="P48" s="183"/>
      <c r="Q48" s="114"/>
      <c r="R48" s="189"/>
      <c r="S48" s="170"/>
      <c r="T48" s="190"/>
      <c r="U48" s="170"/>
      <c r="V48" s="170"/>
      <c r="W48" s="170"/>
      <c r="X48" s="107"/>
      <c r="Y48" s="137"/>
    </row>
    <row r="49" spans="1:25" ht="15.75" customHeight="1">
      <c r="A49" s="191" t="s">
        <v>118</v>
      </c>
      <c r="B49" s="178" t="s">
        <v>119</v>
      </c>
      <c r="C49" s="177" t="s">
        <v>72</v>
      </c>
      <c r="D49" s="112"/>
      <c r="E49" s="101"/>
      <c r="F49" s="112">
        <v>4.1</v>
      </c>
      <c r="G49" s="112">
        <v>2.33</v>
      </c>
      <c r="H49" s="102">
        <v>2</v>
      </c>
      <c r="I49" s="180"/>
      <c r="J49" s="145"/>
      <c r="K49" s="101">
        <v>3.5</v>
      </c>
      <c r="L49" s="101"/>
      <c r="M49" s="104">
        <v>3.5</v>
      </c>
      <c r="N49" s="104"/>
      <c r="O49" s="100"/>
      <c r="P49" s="101"/>
      <c r="Q49" s="114"/>
      <c r="R49" s="114"/>
      <c r="S49" s="101"/>
      <c r="T49" s="101"/>
      <c r="U49" s="101">
        <v>3.6</v>
      </c>
      <c r="V49" s="101"/>
      <c r="W49" s="101">
        <v>3</v>
      </c>
      <c r="X49" s="107">
        <f aca="true" t="shared" si="5" ref="X49:X53">AVERAGE(C49:W49)</f>
        <v>3.1471428571428572</v>
      </c>
      <c r="Y49" s="127"/>
    </row>
    <row r="50" spans="1:25" ht="15.75" customHeight="1">
      <c r="A50" s="175" t="s">
        <v>120</v>
      </c>
      <c r="B50" s="178" t="s">
        <v>121</v>
      </c>
      <c r="C50" s="177" t="s">
        <v>72</v>
      </c>
      <c r="D50" s="112"/>
      <c r="E50" s="101"/>
      <c r="F50" s="112">
        <v>3.8</v>
      </c>
      <c r="G50" s="112">
        <v>2.83</v>
      </c>
      <c r="H50" s="102">
        <v>2</v>
      </c>
      <c r="I50" s="102">
        <v>3.7</v>
      </c>
      <c r="J50" s="145">
        <v>3.17</v>
      </c>
      <c r="K50" s="101">
        <v>3.5</v>
      </c>
      <c r="L50" s="101"/>
      <c r="M50" s="104">
        <v>3.5</v>
      </c>
      <c r="N50" s="192"/>
      <c r="O50" s="112">
        <v>2</v>
      </c>
      <c r="P50" s="101"/>
      <c r="Q50" s="114"/>
      <c r="R50" s="114">
        <v>3.5</v>
      </c>
      <c r="S50" s="101"/>
      <c r="T50" s="193"/>
      <c r="U50" s="112">
        <v>3.8</v>
      </c>
      <c r="V50" s="112">
        <v>3.5</v>
      </c>
      <c r="W50" s="101">
        <v>3</v>
      </c>
      <c r="X50" s="107">
        <f t="shared" si="5"/>
        <v>3.1916666666666664</v>
      </c>
      <c r="Y50" s="127"/>
    </row>
    <row r="51" spans="1:25" ht="15.75" customHeight="1">
      <c r="A51" s="191" t="s">
        <v>122</v>
      </c>
      <c r="B51" s="194" t="s">
        <v>123</v>
      </c>
      <c r="C51" s="177" t="s">
        <v>72</v>
      </c>
      <c r="D51" s="112"/>
      <c r="E51" s="101"/>
      <c r="F51" s="112">
        <v>3.8</v>
      </c>
      <c r="G51" s="112">
        <v>2.76</v>
      </c>
      <c r="H51" s="102">
        <v>2</v>
      </c>
      <c r="I51" s="102">
        <v>3.7</v>
      </c>
      <c r="J51" s="145">
        <v>3.17</v>
      </c>
      <c r="K51" s="101">
        <v>3.5</v>
      </c>
      <c r="L51" s="101"/>
      <c r="M51" s="104">
        <v>3.5</v>
      </c>
      <c r="N51" s="192"/>
      <c r="O51" s="112">
        <v>2</v>
      </c>
      <c r="P51" s="101"/>
      <c r="Q51" s="114"/>
      <c r="R51" s="114">
        <v>3.5</v>
      </c>
      <c r="S51" s="101"/>
      <c r="T51" s="193"/>
      <c r="U51" s="112">
        <v>3.8</v>
      </c>
      <c r="V51" s="195">
        <v>3.5</v>
      </c>
      <c r="W51" s="101">
        <v>3</v>
      </c>
      <c r="X51" s="107">
        <f t="shared" si="5"/>
        <v>3.1858333333333335</v>
      </c>
      <c r="Y51" s="127"/>
    </row>
    <row r="52" spans="1:25" ht="15.75" customHeight="1" hidden="1">
      <c r="A52" s="196" t="s">
        <v>124</v>
      </c>
      <c r="B52" s="178"/>
      <c r="C52" s="177" t="s">
        <v>72</v>
      </c>
      <c r="D52" s="100"/>
      <c r="E52" s="101"/>
      <c r="F52" s="112"/>
      <c r="G52" s="112"/>
      <c r="H52" s="102"/>
      <c r="I52" s="180"/>
      <c r="J52" s="145"/>
      <c r="K52" s="101"/>
      <c r="L52" s="101"/>
      <c r="M52" s="104"/>
      <c r="N52" s="192"/>
      <c r="O52" s="112"/>
      <c r="P52" s="101"/>
      <c r="Q52" s="114"/>
      <c r="R52" s="114"/>
      <c r="S52" s="100"/>
      <c r="T52" s="193"/>
      <c r="U52" s="112"/>
      <c r="V52" s="112"/>
      <c r="W52" s="101"/>
      <c r="X52" s="107" t="e">
        <f t="shared" si="5"/>
        <v>#DIV/0!</v>
      </c>
      <c r="Y52" s="197"/>
    </row>
    <row r="53" spans="1:25" ht="15.75" customHeight="1">
      <c r="A53" s="175" t="s">
        <v>125</v>
      </c>
      <c r="B53" s="198" t="s">
        <v>126</v>
      </c>
      <c r="C53" s="199" t="s">
        <v>72</v>
      </c>
      <c r="D53" s="200"/>
      <c r="E53" s="101"/>
      <c r="F53" s="112">
        <v>4.6</v>
      </c>
      <c r="G53" s="201"/>
      <c r="H53" s="202">
        <v>2</v>
      </c>
      <c r="I53" s="203"/>
      <c r="J53" s="145"/>
      <c r="K53" s="204" t="s">
        <v>75</v>
      </c>
      <c r="L53" s="205"/>
      <c r="M53" s="104">
        <v>3.5</v>
      </c>
      <c r="N53" s="206"/>
      <c r="O53" s="201"/>
      <c r="P53" s="205"/>
      <c r="Q53" s="114"/>
      <c r="R53" s="207">
        <v>3.5</v>
      </c>
      <c r="S53" s="200"/>
      <c r="T53" s="208"/>
      <c r="U53" s="201"/>
      <c r="V53" s="201"/>
      <c r="W53" s="101">
        <v>3</v>
      </c>
      <c r="X53" s="209">
        <f t="shared" si="5"/>
        <v>3.3200000000000003</v>
      </c>
      <c r="Y53" s="210"/>
    </row>
    <row r="54" spans="1:14" ht="15.75" customHeight="1">
      <c r="A54" s="211" t="s">
        <v>127</v>
      </c>
      <c r="B54" s="212"/>
      <c r="C54" s="33"/>
      <c r="F54" s="213"/>
      <c r="G54" s="213"/>
      <c r="H54" s="213"/>
      <c r="K54" s="214"/>
      <c r="M54" s="215"/>
      <c r="N54" s="215"/>
    </row>
    <row r="55" spans="1:14" ht="15.75" customHeight="1">
      <c r="A55" s="57" t="s">
        <v>57</v>
      </c>
      <c r="B55" s="33"/>
      <c r="C55" s="33"/>
      <c r="F55" s="216"/>
      <c r="G55" s="216"/>
      <c r="H55" s="216"/>
      <c r="M55" s="215"/>
      <c r="N55" s="215"/>
    </row>
    <row r="56" ht="15.75" customHeight="1"/>
    <row r="57" ht="15.75" customHeight="1"/>
  </sheetData>
  <sheetProtection selectLockedCells="1" selectUnlockedCells="1"/>
  <mergeCells count="11">
    <mergeCell ref="A3:B3"/>
    <mergeCell ref="X3:Y3"/>
    <mergeCell ref="B13:B14"/>
    <mergeCell ref="B15:B16"/>
    <mergeCell ref="B17:B18"/>
    <mergeCell ref="B19:B20"/>
    <mergeCell ref="B21:B22"/>
    <mergeCell ref="B23:B24"/>
    <mergeCell ref="B25:B26"/>
    <mergeCell ref="B27:B28"/>
    <mergeCell ref="B29:B30"/>
  </mergeCells>
  <printOptions horizontalCentered="1" verticalCentered="1"/>
  <pageMargins left="0.2361111111111111" right="0.5118055555555555" top="0.2361111111111111" bottom="0.2361111111111111" header="0.5118055555555555" footer="0.5118055555555555"/>
  <pageSetup horizontalDpi="300" verticalDpi="300" orientation="landscape" paperSize="9" scale="67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2"/>
  <sheetViews>
    <sheetView workbookViewId="0" topLeftCell="B1">
      <pane xSplit="1" ySplit="3" topLeftCell="G4" activePane="bottomRight" state="frozen"/>
      <selection pane="topLeft" activeCell="B1" sqref="B1"/>
      <selection pane="topRight" activeCell="G1" sqref="G1"/>
      <selection pane="bottomLeft" activeCell="B4" sqref="B4"/>
      <selection pane="bottomRight" activeCell="S18" sqref="S18"/>
    </sheetView>
  </sheetViews>
  <sheetFormatPr defaultColWidth="10.28125" defaultRowHeight="12.75"/>
  <cols>
    <col min="1" max="1" width="19.7109375" style="0" customWidth="1"/>
    <col min="2" max="2" width="20.8515625" style="0" customWidth="1"/>
    <col min="3" max="13" width="6.28125" style="0" customWidth="1"/>
    <col min="14" max="14" width="6.00390625" style="0" customWidth="1"/>
    <col min="15" max="20" width="6.28125" style="0" customWidth="1"/>
    <col min="21" max="21" width="6.57421875" style="0" customWidth="1"/>
    <col min="22" max="22" width="6.28125" style="0" customWidth="1"/>
    <col min="23" max="23" width="10.7109375" style="0" customWidth="1"/>
    <col min="24" max="24" width="5.00390625" style="0" customWidth="1"/>
    <col min="25" max="16384" width="11.421875" style="0" customWidth="1"/>
  </cols>
  <sheetData>
    <row r="1" spans="1:23" ht="20.25">
      <c r="A1" s="217" t="s">
        <v>128</v>
      </c>
      <c r="B1" s="169"/>
      <c r="C1" s="169"/>
      <c r="D1" s="13"/>
      <c r="E1" s="13"/>
      <c r="F1" s="13"/>
      <c r="G1" s="61" t="s">
        <v>129</v>
      </c>
      <c r="H1" s="61"/>
      <c r="I1" s="61"/>
      <c r="J1" s="13"/>
      <c r="K1" s="13"/>
      <c r="L1" s="13" t="s">
        <v>130</v>
      </c>
      <c r="M1" s="13"/>
      <c r="N1" s="13"/>
      <c r="O1" s="13"/>
      <c r="P1" s="13"/>
      <c r="Q1" s="13"/>
      <c r="R1" s="13"/>
      <c r="S1" s="13"/>
      <c r="T1" s="13"/>
      <c r="U1" s="218"/>
      <c r="V1" s="135">
        <f>IF(SUM(B1:U1)=0," ",AVERAGE(B1:U1))</f>
        <v>0</v>
      </c>
      <c r="W1" s="13"/>
    </row>
    <row r="2" spans="1:23" ht="18" customHeight="1">
      <c r="A2" s="13"/>
      <c r="B2" s="13"/>
      <c r="C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</row>
    <row r="3" spans="1:24" ht="64.5" customHeight="1">
      <c r="A3" s="219" t="s">
        <v>131</v>
      </c>
      <c r="B3" s="220" t="s">
        <v>132</v>
      </c>
      <c r="C3" s="69" t="s">
        <v>6</v>
      </c>
      <c r="D3" s="70" t="s">
        <v>7</v>
      </c>
      <c r="E3" s="71" t="s">
        <v>8</v>
      </c>
      <c r="F3" s="72" t="s">
        <v>9</v>
      </c>
      <c r="G3" s="70" t="s">
        <v>10</v>
      </c>
      <c r="H3" s="71" t="s">
        <v>63</v>
      </c>
      <c r="I3" s="73" t="s">
        <v>12</v>
      </c>
      <c r="J3" s="71" t="s">
        <v>13</v>
      </c>
      <c r="K3" s="70" t="s">
        <v>14</v>
      </c>
      <c r="L3" s="74" t="s">
        <v>15</v>
      </c>
      <c r="M3" s="74" t="s">
        <v>16</v>
      </c>
      <c r="N3" s="70" t="s">
        <v>17</v>
      </c>
      <c r="O3" s="71" t="s">
        <v>18</v>
      </c>
      <c r="P3" s="75" t="s">
        <v>19</v>
      </c>
      <c r="Q3" s="76" t="s">
        <v>20</v>
      </c>
      <c r="R3" s="70" t="s">
        <v>64</v>
      </c>
      <c r="S3" s="71" t="s">
        <v>65</v>
      </c>
      <c r="T3" s="71" t="s">
        <v>23</v>
      </c>
      <c r="U3" s="77" t="s">
        <v>24</v>
      </c>
      <c r="V3" s="78" t="s">
        <v>66</v>
      </c>
      <c r="W3" s="79" t="s">
        <v>26</v>
      </c>
      <c r="X3" s="79"/>
    </row>
    <row r="4" spans="1:24" ht="12.75">
      <c r="A4" s="221"/>
      <c r="B4" s="222"/>
      <c r="C4" s="223"/>
      <c r="D4" s="224"/>
      <c r="E4" s="224"/>
      <c r="F4" s="224"/>
      <c r="G4" s="225"/>
      <c r="H4" s="224"/>
      <c r="I4" s="224"/>
      <c r="J4" s="224"/>
      <c r="K4" s="224"/>
      <c r="L4" s="224"/>
      <c r="M4" s="224"/>
      <c r="N4" s="224"/>
      <c r="O4" s="224"/>
      <c r="P4" s="224"/>
      <c r="Q4" s="224"/>
      <c r="R4" s="224"/>
      <c r="S4" s="224"/>
      <c r="T4" s="224">
        <v>2.48</v>
      </c>
      <c r="U4" s="226"/>
      <c r="V4" s="226"/>
      <c r="W4" s="227"/>
      <c r="X4" s="228"/>
    </row>
    <row r="5" spans="1:24" ht="12.75">
      <c r="A5" s="229"/>
      <c r="B5" s="230" t="s">
        <v>133</v>
      </c>
      <c r="C5" s="231"/>
      <c r="D5" s="232"/>
      <c r="E5" s="232">
        <v>2.2</v>
      </c>
      <c r="F5" s="232"/>
      <c r="G5" s="233">
        <v>2.7</v>
      </c>
      <c r="H5" s="232">
        <v>1.8</v>
      </c>
      <c r="I5" s="232">
        <v>2.34</v>
      </c>
      <c r="J5" s="232">
        <v>2.68</v>
      </c>
      <c r="K5" s="232">
        <v>2.5</v>
      </c>
      <c r="L5" s="232"/>
      <c r="M5" s="232">
        <v>1.83</v>
      </c>
      <c r="N5" s="232"/>
      <c r="O5" s="232"/>
      <c r="P5" s="232"/>
      <c r="Q5" s="232"/>
      <c r="R5" s="232">
        <v>2.49</v>
      </c>
      <c r="S5" s="232"/>
      <c r="T5" s="232">
        <v>2.5</v>
      </c>
      <c r="U5" s="234"/>
      <c r="V5" s="234">
        <v>2.52</v>
      </c>
      <c r="W5" s="227">
        <f aca="true" t="shared" si="0" ref="W5:W31">IF(SUM(C5:V5)=0," ",AVERAGE(C5:V5))</f>
        <v>2.356</v>
      </c>
      <c r="X5" s="235"/>
    </row>
    <row r="6" spans="1:24" ht="12.75">
      <c r="A6" s="229"/>
      <c r="B6" s="230" t="s">
        <v>134</v>
      </c>
      <c r="C6" s="231"/>
      <c r="D6" s="232"/>
      <c r="E6" s="232"/>
      <c r="F6" s="232"/>
      <c r="G6" s="233"/>
      <c r="H6" s="232"/>
      <c r="I6" s="232"/>
      <c r="J6" s="232"/>
      <c r="K6" s="232"/>
      <c r="L6" s="232"/>
      <c r="M6" s="232"/>
      <c r="N6" s="232"/>
      <c r="O6" s="232"/>
      <c r="P6" s="232"/>
      <c r="Q6" s="232"/>
      <c r="R6" s="236"/>
      <c r="S6" s="232"/>
      <c r="T6" s="232"/>
      <c r="U6" s="234"/>
      <c r="V6" s="234"/>
      <c r="W6" s="227">
        <f t="shared" si="0"/>
        <v>0</v>
      </c>
      <c r="X6" s="235"/>
    </row>
    <row r="7" spans="1:24" ht="13.5">
      <c r="A7" s="237"/>
      <c r="B7" s="238"/>
      <c r="C7" s="239"/>
      <c r="D7" s="240"/>
      <c r="E7" s="240"/>
      <c r="F7" s="240"/>
      <c r="G7" s="241"/>
      <c r="H7" s="242"/>
      <c r="I7" s="240"/>
      <c r="J7" s="240"/>
      <c r="K7" s="240"/>
      <c r="L7" s="240"/>
      <c r="M7" s="240"/>
      <c r="N7" s="240"/>
      <c r="O7" s="240"/>
      <c r="P7" s="240"/>
      <c r="Q7" s="240"/>
      <c r="R7" s="243"/>
      <c r="S7" s="240"/>
      <c r="T7" s="240"/>
      <c r="U7" s="242"/>
      <c r="V7" s="242"/>
      <c r="W7" s="244">
        <f t="shared" si="0"/>
        <v>0</v>
      </c>
      <c r="X7" s="245"/>
    </row>
    <row r="8" spans="1:24" ht="12.75">
      <c r="A8" s="237"/>
      <c r="B8" s="222"/>
      <c r="C8" s="223"/>
      <c r="D8" s="224"/>
      <c r="E8" s="224"/>
      <c r="F8" s="224"/>
      <c r="G8" s="246"/>
      <c r="H8" s="224"/>
      <c r="I8" s="224"/>
      <c r="J8" s="224"/>
      <c r="K8" s="224"/>
      <c r="L8" s="224"/>
      <c r="M8" s="224"/>
      <c r="N8" s="224"/>
      <c r="O8" s="224"/>
      <c r="P8" s="224"/>
      <c r="Q8" s="224"/>
      <c r="R8" s="225"/>
      <c r="S8" s="224"/>
      <c r="T8" s="224"/>
      <c r="U8" s="226"/>
      <c r="V8" s="247"/>
      <c r="W8" s="227">
        <f t="shared" si="0"/>
        <v>0</v>
      </c>
      <c r="X8" s="228"/>
    </row>
    <row r="9" spans="1:24" ht="12.75">
      <c r="A9" s="229"/>
      <c r="B9" s="230" t="s">
        <v>135</v>
      </c>
      <c r="C9" s="248"/>
      <c r="D9" s="232"/>
      <c r="E9" s="232">
        <v>3.5</v>
      </c>
      <c r="F9" s="232"/>
      <c r="G9" s="233">
        <v>3.68</v>
      </c>
      <c r="H9" s="232"/>
      <c r="I9" s="232">
        <v>3</v>
      </c>
      <c r="J9" s="232">
        <v>3.32</v>
      </c>
      <c r="K9" s="232">
        <v>3.43</v>
      </c>
      <c r="L9" s="232"/>
      <c r="M9" s="232">
        <v>2.78</v>
      </c>
      <c r="N9" s="232"/>
      <c r="O9" s="232"/>
      <c r="P9" s="232"/>
      <c r="Q9" s="232"/>
      <c r="R9" s="232">
        <v>3.3</v>
      </c>
      <c r="S9" s="232"/>
      <c r="T9" s="232">
        <v>3.3</v>
      </c>
      <c r="U9" s="234"/>
      <c r="V9" s="249">
        <v>3.29</v>
      </c>
      <c r="W9" s="227">
        <f t="shared" si="0"/>
        <v>3.288888888888889</v>
      </c>
      <c r="X9" s="235"/>
    </row>
    <row r="10" spans="1:24" ht="12.75">
      <c r="A10" s="229" t="s">
        <v>136</v>
      </c>
      <c r="B10" s="230" t="s">
        <v>134</v>
      </c>
      <c r="C10" s="231"/>
      <c r="D10" s="232"/>
      <c r="E10" s="232"/>
      <c r="F10" s="232"/>
      <c r="G10" s="233"/>
      <c r="H10" s="232"/>
      <c r="I10" s="232"/>
      <c r="J10" s="232"/>
      <c r="K10" s="232"/>
      <c r="L10" s="232"/>
      <c r="M10" s="232"/>
      <c r="N10" s="232"/>
      <c r="O10" s="232"/>
      <c r="P10" s="232"/>
      <c r="Q10" s="232"/>
      <c r="R10" s="236"/>
      <c r="S10" s="232"/>
      <c r="T10" s="232"/>
      <c r="U10" s="234"/>
      <c r="V10" s="249"/>
      <c r="W10" s="227">
        <f t="shared" si="0"/>
        <v>0</v>
      </c>
      <c r="X10" s="235"/>
    </row>
    <row r="11" spans="1:24" ht="13.5">
      <c r="A11" s="229" t="s">
        <v>137</v>
      </c>
      <c r="B11" s="230"/>
      <c r="C11" s="239"/>
      <c r="D11" s="240"/>
      <c r="E11" s="240"/>
      <c r="F11" s="240"/>
      <c r="G11" s="241"/>
      <c r="H11" s="240"/>
      <c r="I11" s="240"/>
      <c r="J11" s="240"/>
      <c r="K11" s="240"/>
      <c r="L11" s="240"/>
      <c r="M11" s="240"/>
      <c r="N11" s="240"/>
      <c r="O11" s="240"/>
      <c r="P11" s="240"/>
      <c r="Q11" s="240"/>
      <c r="R11" s="243"/>
      <c r="S11" s="240"/>
      <c r="T11" s="240"/>
      <c r="U11" s="242"/>
      <c r="V11" s="250"/>
      <c r="W11" s="244">
        <f t="shared" si="0"/>
        <v>0</v>
      </c>
      <c r="X11" s="245"/>
    </row>
    <row r="12" spans="1:24" ht="12.75">
      <c r="A12" s="229"/>
      <c r="B12" s="222"/>
      <c r="C12" s="223"/>
      <c r="D12" s="224"/>
      <c r="E12" s="224"/>
      <c r="F12" s="224"/>
      <c r="G12" s="246"/>
      <c r="H12" s="224"/>
      <c r="I12" s="224"/>
      <c r="J12" s="224"/>
      <c r="K12" s="224"/>
      <c r="L12" s="224"/>
      <c r="M12" s="224"/>
      <c r="N12" s="224"/>
      <c r="O12" s="224"/>
      <c r="P12" s="224"/>
      <c r="Q12" s="224"/>
      <c r="R12" s="225"/>
      <c r="S12" s="224"/>
      <c r="T12" s="224"/>
      <c r="U12" s="226"/>
      <c r="V12" s="247"/>
      <c r="W12" s="227">
        <f t="shared" si="0"/>
        <v>0</v>
      </c>
      <c r="X12" s="228"/>
    </row>
    <row r="13" spans="1:24" ht="12.75">
      <c r="A13" s="229"/>
      <c r="B13" s="230" t="s">
        <v>138</v>
      </c>
      <c r="C13" s="231"/>
      <c r="D13" s="232"/>
      <c r="E13" s="232">
        <v>4.5</v>
      </c>
      <c r="F13" s="232"/>
      <c r="G13" s="233">
        <v>3.91</v>
      </c>
      <c r="H13" s="232"/>
      <c r="I13" s="232">
        <v>3.26</v>
      </c>
      <c r="J13" s="232">
        <v>3.72</v>
      </c>
      <c r="K13" s="232">
        <v>3.75</v>
      </c>
      <c r="L13" s="232"/>
      <c r="M13" s="232">
        <v>3.1</v>
      </c>
      <c r="N13" s="232"/>
      <c r="O13" s="232"/>
      <c r="P13" s="232"/>
      <c r="Q13" s="232"/>
      <c r="R13" s="251"/>
      <c r="S13" s="232"/>
      <c r="T13" s="232">
        <v>3.1</v>
      </c>
      <c r="U13" s="234"/>
      <c r="V13" s="249">
        <v>3.63</v>
      </c>
      <c r="W13" s="227">
        <f t="shared" si="0"/>
        <v>3.6212500000000003</v>
      </c>
      <c r="X13" s="235"/>
    </row>
    <row r="14" spans="1:24" ht="12.75">
      <c r="A14" s="229"/>
      <c r="B14" s="230" t="s">
        <v>134</v>
      </c>
      <c r="C14" s="231"/>
      <c r="D14" s="232"/>
      <c r="E14" s="232"/>
      <c r="F14" s="232"/>
      <c r="G14" s="233"/>
      <c r="H14" s="232"/>
      <c r="I14" s="232"/>
      <c r="J14" s="232"/>
      <c r="K14" s="232"/>
      <c r="L14" s="232"/>
      <c r="M14" s="232"/>
      <c r="N14" s="232"/>
      <c r="O14" s="232"/>
      <c r="P14" s="232"/>
      <c r="Q14" s="232"/>
      <c r="R14" s="251"/>
      <c r="S14" s="232"/>
      <c r="T14" s="232"/>
      <c r="U14" s="234"/>
      <c r="V14" s="249"/>
      <c r="W14" s="227">
        <f t="shared" si="0"/>
        <v>0</v>
      </c>
      <c r="X14" s="235"/>
    </row>
    <row r="15" spans="1:24" ht="13.5">
      <c r="A15" s="252"/>
      <c r="B15" s="238"/>
      <c r="C15" s="239"/>
      <c r="D15" s="240"/>
      <c r="E15" s="240"/>
      <c r="F15" s="240"/>
      <c r="G15" s="241"/>
      <c r="H15" s="240"/>
      <c r="I15" s="240"/>
      <c r="J15" s="240"/>
      <c r="K15" s="240"/>
      <c r="L15" s="240"/>
      <c r="M15" s="240"/>
      <c r="N15" s="240"/>
      <c r="O15" s="240"/>
      <c r="P15" s="240"/>
      <c r="Q15" s="240"/>
      <c r="R15" s="253"/>
      <c r="S15" s="240"/>
      <c r="T15" s="240"/>
      <c r="U15" s="242"/>
      <c r="V15" s="250"/>
      <c r="W15" s="244">
        <f t="shared" si="0"/>
        <v>0</v>
      </c>
      <c r="X15" s="245"/>
    </row>
    <row r="16" spans="1:24" ht="12.75">
      <c r="A16" s="254"/>
      <c r="B16" s="222"/>
      <c r="C16" s="223"/>
      <c r="D16" s="224"/>
      <c r="E16" s="224"/>
      <c r="F16" s="224"/>
      <c r="G16" s="246"/>
      <c r="H16" s="224"/>
      <c r="I16" s="224"/>
      <c r="J16" s="224"/>
      <c r="K16" s="224"/>
      <c r="L16" s="224"/>
      <c r="M16" s="224"/>
      <c r="N16" s="224"/>
      <c r="O16" s="224"/>
      <c r="P16" s="224"/>
      <c r="Q16" s="224"/>
      <c r="R16" s="225"/>
      <c r="S16" s="224"/>
      <c r="T16" s="224"/>
      <c r="U16" s="226"/>
      <c r="V16" s="247"/>
      <c r="W16" s="227">
        <f t="shared" si="0"/>
        <v>0</v>
      </c>
      <c r="X16" s="228"/>
    </row>
    <row r="17" spans="1:24" ht="12.75">
      <c r="A17" s="255"/>
      <c r="B17" s="230" t="s">
        <v>139</v>
      </c>
      <c r="C17" s="231"/>
      <c r="D17" s="232"/>
      <c r="E17" s="232">
        <v>1</v>
      </c>
      <c r="F17" s="232"/>
      <c r="G17" s="233">
        <v>0.85</v>
      </c>
      <c r="H17" s="232"/>
      <c r="I17" s="232">
        <v>0.8</v>
      </c>
      <c r="J17" s="232">
        <v>0.8</v>
      </c>
      <c r="K17" s="232">
        <v>0.75</v>
      </c>
      <c r="L17" s="232"/>
      <c r="M17" s="232">
        <v>0.63</v>
      </c>
      <c r="N17" s="232"/>
      <c r="O17" s="232"/>
      <c r="P17" s="232"/>
      <c r="Q17" s="232"/>
      <c r="R17" s="251">
        <v>0.85</v>
      </c>
      <c r="S17" s="232">
        <v>0.92</v>
      </c>
      <c r="T17" s="232">
        <v>0.85</v>
      </c>
      <c r="U17" s="234"/>
      <c r="V17" s="249">
        <v>0.86</v>
      </c>
      <c r="W17" s="227">
        <f t="shared" si="0"/>
        <v>0.8309999999999998</v>
      </c>
      <c r="X17" s="235"/>
    </row>
    <row r="18" spans="1:24" ht="12.75">
      <c r="A18" s="255"/>
      <c r="B18" s="230" t="s">
        <v>140</v>
      </c>
      <c r="C18" s="231"/>
      <c r="D18" s="232"/>
      <c r="E18" s="232"/>
      <c r="F18" s="232"/>
      <c r="G18" s="251"/>
      <c r="H18" s="232"/>
      <c r="I18" s="232"/>
      <c r="J18" s="232"/>
      <c r="K18" s="232"/>
      <c r="L18" s="232"/>
      <c r="M18" s="232"/>
      <c r="N18" s="232"/>
      <c r="O18" s="232"/>
      <c r="P18" s="232"/>
      <c r="Q18" s="232"/>
      <c r="R18" s="251"/>
      <c r="S18" s="232"/>
      <c r="T18" s="232"/>
      <c r="U18" s="234"/>
      <c r="V18" s="249"/>
      <c r="W18" s="227">
        <f t="shared" si="0"/>
        <v>0</v>
      </c>
      <c r="X18" s="235"/>
    </row>
    <row r="19" spans="1:24" ht="13.5">
      <c r="A19" s="255" t="s">
        <v>136</v>
      </c>
      <c r="B19" s="238"/>
      <c r="C19" s="239"/>
      <c r="D19" s="240"/>
      <c r="E19" s="240"/>
      <c r="F19" s="240"/>
      <c r="G19" s="253"/>
      <c r="H19" s="240"/>
      <c r="I19" s="240"/>
      <c r="J19" s="240"/>
      <c r="K19" s="240"/>
      <c r="L19" s="240"/>
      <c r="M19" s="240"/>
      <c r="N19" s="240"/>
      <c r="O19" s="240"/>
      <c r="P19" s="240"/>
      <c r="Q19" s="240"/>
      <c r="R19" s="253"/>
      <c r="S19" s="240"/>
      <c r="T19" s="240"/>
      <c r="U19" s="242"/>
      <c r="V19" s="250"/>
      <c r="W19" s="244">
        <f t="shared" si="0"/>
        <v>0</v>
      </c>
      <c r="X19" s="245"/>
    </row>
    <row r="20" spans="1:24" ht="12.75">
      <c r="A20" s="255" t="s">
        <v>141</v>
      </c>
      <c r="B20" s="222"/>
      <c r="C20" s="223"/>
      <c r="D20" s="224"/>
      <c r="E20" s="224"/>
      <c r="F20" s="224"/>
      <c r="G20" s="225"/>
      <c r="H20" s="224"/>
      <c r="I20" s="224"/>
      <c r="J20" s="224"/>
      <c r="K20" s="224"/>
      <c r="L20" s="224"/>
      <c r="M20" s="224"/>
      <c r="N20" s="224"/>
      <c r="O20" s="224"/>
      <c r="P20" s="224"/>
      <c r="Q20" s="224"/>
      <c r="R20" s="225"/>
      <c r="S20" s="224"/>
      <c r="T20" s="224"/>
      <c r="U20" s="226"/>
      <c r="V20" s="247"/>
      <c r="W20" s="227">
        <f t="shared" si="0"/>
        <v>0</v>
      </c>
      <c r="X20" s="228"/>
    </row>
    <row r="21" spans="1:24" ht="12.75">
      <c r="A21" s="255" t="s">
        <v>142</v>
      </c>
      <c r="B21" s="230" t="s">
        <v>143</v>
      </c>
      <c r="C21" s="231"/>
      <c r="D21" s="232"/>
      <c r="E21" s="232">
        <v>1.6</v>
      </c>
      <c r="F21" s="232"/>
      <c r="G21" s="233">
        <v>1.51</v>
      </c>
      <c r="H21" s="232">
        <v>1.4</v>
      </c>
      <c r="I21" s="232">
        <v>1.5</v>
      </c>
      <c r="J21" s="232">
        <v>1.47</v>
      </c>
      <c r="K21" s="232">
        <v>1.1</v>
      </c>
      <c r="L21" s="232"/>
      <c r="M21" s="232">
        <v>1.3</v>
      </c>
      <c r="N21" s="232"/>
      <c r="O21" s="232"/>
      <c r="P21" s="232"/>
      <c r="Q21" s="232"/>
      <c r="R21" s="251">
        <v>1.4</v>
      </c>
      <c r="S21" s="232"/>
      <c r="T21" s="232">
        <v>1.37</v>
      </c>
      <c r="U21" s="234"/>
      <c r="V21" s="249">
        <v>1.4</v>
      </c>
      <c r="W21" s="227">
        <f t="shared" si="0"/>
        <v>1.405</v>
      </c>
      <c r="X21" s="235"/>
    </row>
    <row r="22" spans="1:24" ht="12.75">
      <c r="A22" s="255" t="s">
        <v>144</v>
      </c>
      <c r="B22" s="230" t="s">
        <v>140</v>
      </c>
      <c r="C22" s="231"/>
      <c r="D22" s="232"/>
      <c r="E22" s="232"/>
      <c r="F22" s="232"/>
      <c r="G22" s="233"/>
      <c r="H22" s="232"/>
      <c r="I22" s="232"/>
      <c r="J22" s="232"/>
      <c r="K22" s="232"/>
      <c r="L22" s="232"/>
      <c r="M22" s="232"/>
      <c r="N22" s="232"/>
      <c r="O22" s="232"/>
      <c r="P22" s="232"/>
      <c r="Q22" s="232"/>
      <c r="R22" s="251"/>
      <c r="S22" s="232"/>
      <c r="T22" s="232">
        <v>1.43</v>
      </c>
      <c r="U22" s="234"/>
      <c r="V22" s="249"/>
      <c r="W22" s="227">
        <f t="shared" si="0"/>
        <v>1.43</v>
      </c>
      <c r="X22" s="235"/>
    </row>
    <row r="23" spans="1:24" ht="13.5">
      <c r="A23" s="255"/>
      <c r="B23" s="238"/>
      <c r="C23" s="239"/>
      <c r="D23" s="240"/>
      <c r="E23" s="240"/>
      <c r="F23" s="240"/>
      <c r="G23" s="241"/>
      <c r="H23" s="240"/>
      <c r="I23" s="240"/>
      <c r="J23" s="240"/>
      <c r="K23" s="240"/>
      <c r="L23" s="240"/>
      <c r="M23" s="240"/>
      <c r="N23" s="240"/>
      <c r="O23" s="240"/>
      <c r="P23" s="240"/>
      <c r="Q23" s="240"/>
      <c r="R23" s="253"/>
      <c r="S23" s="240"/>
      <c r="T23" s="240"/>
      <c r="U23" s="242"/>
      <c r="V23" s="250"/>
      <c r="W23" s="244">
        <f t="shared" si="0"/>
        <v>0</v>
      </c>
      <c r="X23" s="245"/>
    </row>
    <row r="24" spans="1:24" ht="12.75">
      <c r="A24" s="255"/>
      <c r="B24" s="230"/>
      <c r="C24" s="223"/>
      <c r="D24" s="224"/>
      <c r="E24" s="224"/>
      <c r="F24" s="224"/>
      <c r="G24" s="246"/>
      <c r="H24" s="224"/>
      <c r="I24" s="224"/>
      <c r="J24" s="224"/>
      <c r="K24" s="224"/>
      <c r="L24" s="224"/>
      <c r="M24" s="224"/>
      <c r="N24" s="224"/>
      <c r="O24" s="224"/>
      <c r="P24" s="224"/>
      <c r="Q24" s="224"/>
      <c r="R24" s="225"/>
      <c r="S24" s="224"/>
      <c r="T24" s="224"/>
      <c r="U24" s="226"/>
      <c r="V24" s="247"/>
      <c r="W24" s="227">
        <f t="shared" si="0"/>
        <v>0</v>
      </c>
      <c r="X24" s="228"/>
    </row>
    <row r="25" spans="1:24" ht="12.75">
      <c r="A25" s="255"/>
      <c r="B25" s="230" t="s">
        <v>145</v>
      </c>
      <c r="C25" s="231"/>
      <c r="D25" s="232"/>
      <c r="E25" s="232">
        <v>0.12</v>
      </c>
      <c r="F25" s="232"/>
      <c r="G25" s="233">
        <v>0.16</v>
      </c>
      <c r="H25" s="232"/>
      <c r="I25" s="232">
        <v>0.1</v>
      </c>
      <c r="J25" s="232">
        <v>0.12</v>
      </c>
      <c r="K25" s="232">
        <v>0.2</v>
      </c>
      <c r="L25" s="232"/>
      <c r="M25" s="232">
        <v>0.1</v>
      </c>
      <c r="N25" s="232"/>
      <c r="O25" s="232"/>
      <c r="P25" s="232"/>
      <c r="Q25" s="232"/>
      <c r="R25" s="251"/>
      <c r="S25" s="232"/>
      <c r="T25" s="232"/>
      <c r="U25" s="234"/>
      <c r="V25" s="249"/>
      <c r="W25" s="227">
        <f t="shared" si="0"/>
        <v>0.13333333333333333</v>
      </c>
      <c r="X25" s="235"/>
    </row>
    <row r="26" spans="1:24" ht="12.75">
      <c r="A26" s="255"/>
      <c r="B26" s="230" t="s">
        <v>140</v>
      </c>
      <c r="C26" s="231"/>
      <c r="D26" s="232"/>
      <c r="E26" s="232"/>
      <c r="F26" s="232"/>
      <c r="G26" s="233"/>
      <c r="H26" s="232"/>
      <c r="I26" s="232"/>
      <c r="J26" s="232"/>
      <c r="K26" s="232"/>
      <c r="L26" s="232"/>
      <c r="M26" s="232"/>
      <c r="N26" s="232"/>
      <c r="O26" s="232"/>
      <c r="P26" s="232"/>
      <c r="Q26" s="232"/>
      <c r="R26" s="251"/>
      <c r="S26" s="232"/>
      <c r="T26" s="232"/>
      <c r="U26" s="234"/>
      <c r="V26" s="249"/>
      <c r="W26" s="227">
        <f t="shared" si="0"/>
        <v>0</v>
      </c>
      <c r="X26" s="235"/>
    </row>
    <row r="27" spans="1:24" ht="13.5">
      <c r="A27" s="255"/>
      <c r="B27" s="238"/>
      <c r="C27" s="239"/>
      <c r="D27" s="240"/>
      <c r="E27" s="240"/>
      <c r="F27" s="240"/>
      <c r="G27" s="241"/>
      <c r="H27" s="240"/>
      <c r="I27" s="240"/>
      <c r="J27" s="240"/>
      <c r="K27" s="240"/>
      <c r="L27" s="240"/>
      <c r="M27" s="240"/>
      <c r="N27" s="240"/>
      <c r="O27" s="240"/>
      <c r="P27" s="240"/>
      <c r="Q27" s="240"/>
      <c r="R27" s="253"/>
      <c r="S27" s="240"/>
      <c r="T27" s="240"/>
      <c r="U27" s="242"/>
      <c r="V27" s="250"/>
      <c r="W27" s="244">
        <f t="shared" si="0"/>
        <v>0</v>
      </c>
      <c r="X27" s="245"/>
    </row>
    <row r="28" spans="1:24" ht="12.75">
      <c r="A28" s="254"/>
      <c r="B28" s="222"/>
      <c r="C28" s="223"/>
      <c r="D28" s="224"/>
      <c r="E28" s="224"/>
      <c r="F28" s="224"/>
      <c r="G28" s="246"/>
      <c r="H28" s="224"/>
      <c r="I28" s="224"/>
      <c r="J28" s="224"/>
      <c r="K28" s="224"/>
      <c r="L28" s="224"/>
      <c r="M28" s="224"/>
      <c r="N28" s="224"/>
      <c r="O28" s="224"/>
      <c r="P28" s="224"/>
      <c r="Q28" s="224"/>
      <c r="R28" s="256"/>
      <c r="S28" s="224"/>
      <c r="T28" s="224"/>
      <c r="U28" s="226"/>
      <c r="V28" s="247"/>
      <c r="W28" s="227">
        <f t="shared" si="0"/>
        <v>0</v>
      </c>
      <c r="X28" s="228"/>
    </row>
    <row r="29" spans="1:24" ht="12.75">
      <c r="A29" s="255" t="s">
        <v>146</v>
      </c>
      <c r="B29" s="230" t="s">
        <v>147</v>
      </c>
      <c r="C29" s="231"/>
      <c r="D29" s="232">
        <v>2.25</v>
      </c>
      <c r="E29" s="232">
        <v>2</v>
      </c>
      <c r="F29" s="232"/>
      <c r="G29" s="233">
        <v>2.15</v>
      </c>
      <c r="H29" s="232">
        <v>1.9</v>
      </c>
      <c r="I29" s="232">
        <v>2.3</v>
      </c>
      <c r="J29" s="232">
        <v>2.13</v>
      </c>
      <c r="K29" s="232">
        <v>1.45</v>
      </c>
      <c r="L29" s="232"/>
      <c r="M29" s="232">
        <v>1.4</v>
      </c>
      <c r="N29" s="232"/>
      <c r="O29" s="232"/>
      <c r="P29" s="232"/>
      <c r="Q29" s="232"/>
      <c r="R29" s="170"/>
      <c r="S29" s="232">
        <v>2.75</v>
      </c>
      <c r="T29" s="232">
        <v>2.1</v>
      </c>
      <c r="U29" s="234"/>
      <c r="V29" s="249">
        <v>2.05</v>
      </c>
      <c r="W29" s="227">
        <f t="shared" si="0"/>
        <v>2.0436363636363635</v>
      </c>
      <c r="X29" s="235"/>
    </row>
    <row r="30" spans="1:24" ht="12.75">
      <c r="A30" s="255" t="s">
        <v>148</v>
      </c>
      <c r="B30" s="230" t="s">
        <v>140</v>
      </c>
      <c r="C30" s="231"/>
      <c r="D30" s="232"/>
      <c r="E30" s="232"/>
      <c r="F30" s="232"/>
      <c r="G30" s="251"/>
      <c r="H30" s="232"/>
      <c r="I30" s="232"/>
      <c r="J30" s="232"/>
      <c r="K30" s="232"/>
      <c r="L30" s="232"/>
      <c r="M30" s="232"/>
      <c r="N30" s="232"/>
      <c r="O30" s="232"/>
      <c r="P30" s="232"/>
      <c r="Q30" s="232"/>
      <c r="R30" s="236"/>
      <c r="S30" s="232"/>
      <c r="T30" s="232"/>
      <c r="U30" s="234"/>
      <c r="V30" s="249"/>
      <c r="W30" s="227">
        <f t="shared" si="0"/>
        <v>0</v>
      </c>
      <c r="X30" s="235"/>
    </row>
    <row r="31" spans="1:24" ht="13.5">
      <c r="A31" s="257"/>
      <c r="B31" s="238"/>
      <c r="C31" s="239"/>
      <c r="D31" s="240"/>
      <c r="E31" s="240"/>
      <c r="F31" s="240"/>
      <c r="G31" s="253"/>
      <c r="H31" s="240"/>
      <c r="I31" s="240"/>
      <c r="J31" s="240"/>
      <c r="K31" s="240"/>
      <c r="L31" s="240"/>
      <c r="M31" s="240"/>
      <c r="N31" s="240"/>
      <c r="O31" s="240"/>
      <c r="P31" s="240"/>
      <c r="Q31" s="240"/>
      <c r="R31" s="243"/>
      <c r="S31" s="240"/>
      <c r="T31" s="240"/>
      <c r="U31" s="242"/>
      <c r="V31" s="250"/>
      <c r="W31" s="244">
        <f t="shared" si="0"/>
        <v>0</v>
      </c>
      <c r="X31" s="245"/>
    </row>
    <row r="32" ht="43.5" customHeight="1">
      <c r="A32" s="57" t="s">
        <v>57</v>
      </c>
    </row>
  </sheetData>
  <sheetProtection selectLockedCells="1" selectUnlockedCells="1"/>
  <mergeCells count="1">
    <mergeCell ref="W3:X3"/>
  </mergeCells>
  <printOptions horizontalCentered="1" verticalCentered="1"/>
  <pageMargins left="0.75" right="0.5118055555555555" top="0.5402777777777777" bottom="0.9840277777777777" header="0.5118055555555555" footer="0.5118055555555555"/>
  <pageSetup fitToHeight="1" fitToWidth="1" horizontalDpi="300" verticalDpi="300" orientation="landscape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24"/>
  <sheetViews>
    <sheetView workbookViewId="0" topLeftCell="A1">
      <pane xSplit="2" ySplit="3" topLeftCell="M4" activePane="bottomRight" state="frozen"/>
      <selection pane="topLeft" activeCell="A1" sqref="A1"/>
      <selection pane="topRight" activeCell="M1" sqref="M1"/>
      <selection pane="bottomLeft" activeCell="A4" sqref="A4"/>
      <selection pane="bottomRight" activeCell="P4" sqref="P4"/>
    </sheetView>
  </sheetViews>
  <sheetFormatPr defaultColWidth="10.28125" defaultRowHeight="12.75"/>
  <cols>
    <col min="1" max="1" width="19.421875" style="0" customWidth="1"/>
    <col min="2" max="2" width="17.8515625" style="0" customWidth="1"/>
    <col min="3" max="3" width="6.7109375" style="0" customWidth="1"/>
    <col min="4" max="4" width="5.28125" style="0" customWidth="1"/>
    <col min="5" max="5" width="6.00390625" style="0" customWidth="1"/>
    <col min="6" max="6" width="5.421875" style="0" customWidth="1"/>
    <col min="7" max="8" width="5.28125" style="0" customWidth="1"/>
    <col min="9" max="9" width="6.28125" style="0" customWidth="1"/>
    <col min="10" max="11" width="5.28125" style="0" customWidth="1"/>
    <col min="12" max="12" width="6.140625" style="0" customWidth="1"/>
    <col min="13" max="13" width="6.7109375" style="0" customWidth="1"/>
    <col min="14" max="14" width="6.140625" style="0" customWidth="1"/>
    <col min="15" max="15" width="6.28125" style="0" customWidth="1"/>
    <col min="16" max="16" width="5.28125" style="0" customWidth="1"/>
    <col min="17" max="17" width="6.00390625" style="0" customWidth="1"/>
    <col min="18" max="21" width="5.28125" style="0" customWidth="1"/>
    <col min="22" max="22" width="5.8515625" style="0" customWidth="1"/>
    <col min="23" max="23" width="13.140625" style="0" customWidth="1"/>
    <col min="24" max="24" width="0.42578125" style="0" customWidth="1"/>
    <col min="25" max="16384" width="11.421875" style="0" customWidth="1"/>
  </cols>
  <sheetData>
    <row r="1" spans="1:9" ht="20.25">
      <c r="A1" s="258" t="s">
        <v>149</v>
      </c>
      <c r="B1" s="259"/>
      <c r="C1" s="259"/>
      <c r="D1" s="259"/>
      <c r="E1" s="260"/>
      <c r="I1" t="s">
        <v>150</v>
      </c>
    </row>
    <row r="2" ht="13.5"/>
    <row r="3" spans="1:24" ht="114" customHeight="1">
      <c r="A3" s="219" t="s">
        <v>151</v>
      </c>
      <c r="B3" s="261" t="s">
        <v>152</v>
      </c>
      <c r="C3" s="69" t="s">
        <v>6</v>
      </c>
      <c r="D3" s="70" t="s">
        <v>7</v>
      </c>
      <c r="E3" s="71" t="s">
        <v>8</v>
      </c>
      <c r="F3" s="71" t="s">
        <v>9</v>
      </c>
      <c r="G3" s="70" t="s">
        <v>10</v>
      </c>
      <c r="H3" s="71" t="s">
        <v>11</v>
      </c>
      <c r="I3" s="73" t="s">
        <v>12</v>
      </c>
      <c r="J3" s="71" t="s">
        <v>13</v>
      </c>
      <c r="K3" s="70" t="s">
        <v>14</v>
      </c>
      <c r="L3" s="74" t="s">
        <v>15</v>
      </c>
      <c r="M3" s="74" t="s">
        <v>16</v>
      </c>
      <c r="N3" s="70" t="s">
        <v>17</v>
      </c>
      <c r="O3" s="71" t="s">
        <v>18</v>
      </c>
      <c r="P3" s="75" t="s">
        <v>19</v>
      </c>
      <c r="Q3" s="76" t="s">
        <v>20</v>
      </c>
      <c r="R3" s="70" t="s">
        <v>64</v>
      </c>
      <c r="S3" s="71" t="s">
        <v>65</v>
      </c>
      <c r="T3" s="71" t="s">
        <v>23</v>
      </c>
      <c r="U3" s="77" t="s">
        <v>24</v>
      </c>
      <c r="V3" s="78" t="s">
        <v>66</v>
      </c>
      <c r="W3" s="262" t="s">
        <v>26</v>
      </c>
      <c r="X3" s="262"/>
    </row>
    <row r="4" spans="1:24" ht="18.75" customHeight="1">
      <c r="A4" s="263"/>
      <c r="B4" s="264" t="s">
        <v>153</v>
      </c>
      <c r="C4" s="265"/>
      <c r="D4" s="266"/>
      <c r="E4" s="266">
        <v>3.8</v>
      </c>
      <c r="F4" s="266"/>
      <c r="G4" s="267">
        <v>2.8</v>
      </c>
      <c r="H4" s="266"/>
      <c r="I4" s="266">
        <v>2.51</v>
      </c>
      <c r="J4" s="266"/>
      <c r="K4" s="266"/>
      <c r="L4" s="266"/>
      <c r="M4" s="266">
        <v>3</v>
      </c>
      <c r="N4" s="266"/>
      <c r="O4" s="266"/>
      <c r="P4" s="266"/>
      <c r="Q4" s="266"/>
      <c r="R4" s="266"/>
      <c r="S4" s="266">
        <v>4</v>
      </c>
      <c r="T4" s="266"/>
      <c r="U4" s="266"/>
      <c r="V4" s="266">
        <v>2.5</v>
      </c>
      <c r="W4" s="268">
        <f aca="true" t="shared" si="0" ref="W4:W22">IF(SUM(C4:V4)=0," ",AVERAGE(C4:V4))</f>
        <v>3.1016666666666666</v>
      </c>
      <c r="X4" s="269"/>
    </row>
    <row r="5" spans="1:24" ht="18.75" customHeight="1">
      <c r="A5" s="270" t="s">
        <v>154</v>
      </c>
      <c r="B5" s="271" t="s">
        <v>85</v>
      </c>
      <c r="C5" s="272"/>
      <c r="D5" s="101"/>
      <c r="E5" s="101">
        <v>8.5</v>
      </c>
      <c r="F5" s="101">
        <v>6.33</v>
      </c>
      <c r="G5" s="102"/>
      <c r="H5" s="101"/>
      <c r="I5" s="101">
        <v>3.25</v>
      </c>
      <c r="J5" s="101">
        <v>6.5</v>
      </c>
      <c r="K5" s="101">
        <v>6.5</v>
      </c>
      <c r="L5" s="101">
        <v>11</v>
      </c>
      <c r="M5" s="101">
        <v>6</v>
      </c>
      <c r="N5" s="101">
        <v>8</v>
      </c>
      <c r="O5" s="101"/>
      <c r="P5" s="101"/>
      <c r="Q5" s="101">
        <v>5.8</v>
      </c>
      <c r="R5" s="101"/>
      <c r="S5" s="101">
        <v>6.1</v>
      </c>
      <c r="T5" s="101">
        <v>8</v>
      </c>
      <c r="U5" s="101"/>
      <c r="V5" s="266">
        <v>3.5</v>
      </c>
      <c r="W5" s="268">
        <f t="shared" si="0"/>
        <v>6.623333333333332</v>
      </c>
      <c r="X5" s="52"/>
    </row>
    <row r="6" spans="1:24" ht="18.75" customHeight="1">
      <c r="A6" s="273" t="s">
        <v>155</v>
      </c>
      <c r="B6" s="271" t="s">
        <v>87</v>
      </c>
      <c r="C6" s="274"/>
      <c r="D6" s="101">
        <v>5</v>
      </c>
      <c r="E6" s="101">
        <v>6.5</v>
      </c>
      <c r="F6" s="101"/>
      <c r="G6" s="102"/>
      <c r="H6" s="101"/>
      <c r="I6" s="101">
        <v>1.7</v>
      </c>
      <c r="J6" s="101">
        <v>1.5</v>
      </c>
      <c r="K6" s="101"/>
      <c r="L6" s="101"/>
      <c r="M6" s="101">
        <v>2</v>
      </c>
      <c r="N6" s="101">
        <v>7</v>
      </c>
      <c r="O6" s="101"/>
      <c r="P6" s="101"/>
      <c r="Q6" s="101"/>
      <c r="R6" s="101">
        <v>6.3</v>
      </c>
      <c r="S6" s="101">
        <v>3</v>
      </c>
      <c r="T6" s="101">
        <v>6.3</v>
      </c>
      <c r="U6" s="101"/>
      <c r="V6" s="266">
        <v>1.5</v>
      </c>
      <c r="W6" s="268">
        <f t="shared" si="0"/>
        <v>4.08</v>
      </c>
      <c r="X6" s="52"/>
    </row>
    <row r="7" spans="1:24" ht="18.75" customHeight="1">
      <c r="A7" s="273" t="s">
        <v>156</v>
      </c>
      <c r="B7" s="264" t="s">
        <v>157</v>
      </c>
      <c r="C7" s="275"/>
      <c r="D7" s="205"/>
      <c r="E7" s="205">
        <v>7</v>
      </c>
      <c r="F7" s="205">
        <v>5.5</v>
      </c>
      <c r="G7" s="202">
        <v>2.8</v>
      </c>
      <c r="H7" s="205"/>
      <c r="I7" s="205">
        <v>2.38</v>
      </c>
      <c r="J7" s="205">
        <v>3.9</v>
      </c>
      <c r="K7" s="205">
        <v>6.5</v>
      </c>
      <c r="L7" s="205"/>
      <c r="M7" s="205">
        <v>3</v>
      </c>
      <c r="N7" s="205">
        <v>6</v>
      </c>
      <c r="O7" s="204"/>
      <c r="P7" s="205"/>
      <c r="Q7" s="205">
        <v>3.5</v>
      </c>
      <c r="R7" s="205">
        <v>2</v>
      </c>
      <c r="S7" s="205">
        <v>3.85</v>
      </c>
      <c r="T7" s="205">
        <v>2</v>
      </c>
      <c r="U7" s="205"/>
      <c r="V7" s="266">
        <v>2</v>
      </c>
      <c r="W7" s="268">
        <f t="shared" si="0"/>
        <v>3.879230769230769</v>
      </c>
      <c r="X7" s="276"/>
    </row>
    <row r="8" spans="1:24" ht="18.75" customHeight="1" hidden="1">
      <c r="A8" s="277"/>
      <c r="B8" s="264" t="s">
        <v>157</v>
      </c>
      <c r="C8" s="278"/>
      <c r="D8" s="101"/>
      <c r="E8" s="101"/>
      <c r="F8" s="101"/>
      <c r="G8" s="102"/>
      <c r="H8" s="101"/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268">
        <f t="shared" si="0"/>
        <v>0</v>
      </c>
      <c r="X8" s="52"/>
    </row>
    <row r="9" spans="1:24" ht="18.75" customHeight="1" hidden="1">
      <c r="A9" s="279"/>
      <c r="B9" s="264" t="s">
        <v>157</v>
      </c>
      <c r="C9" s="278"/>
      <c r="D9" s="101"/>
      <c r="E9" s="101"/>
      <c r="F9" s="101"/>
      <c r="G9" s="102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01"/>
      <c r="W9" s="268">
        <f t="shared" si="0"/>
        <v>0</v>
      </c>
      <c r="X9" s="52"/>
    </row>
    <row r="10" spans="1:24" ht="18.75" customHeight="1">
      <c r="A10" s="280"/>
      <c r="B10" s="264" t="s">
        <v>153</v>
      </c>
      <c r="C10" s="281"/>
      <c r="D10" s="266"/>
      <c r="E10" s="226">
        <v>8.5</v>
      </c>
      <c r="F10" s="266"/>
      <c r="G10" s="267">
        <v>6.33</v>
      </c>
      <c r="H10" s="266"/>
      <c r="I10" s="266">
        <v>5.56</v>
      </c>
      <c r="J10" s="266"/>
      <c r="K10" s="266"/>
      <c r="L10" s="266"/>
      <c r="M10" s="266">
        <v>7</v>
      </c>
      <c r="N10" s="266"/>
      <c r="O10" s="266"/>
      <c r="P10" s="266"/>
      <c r="Q10" s="266"/>
      <c r="R10" s="266"/>
      <c r="S10" s="266">
        <v>9.6</v>
      </c>
      <c r="T10" s="266"/>
      <c r="U10" s="266"/>
      <c r="V10" s="266">
        <v>6.8</v>
      </c>
      <c r="W10" s="268">
        <f t="shared" si="0"/>
        <v>7.298333333333333</v>
      </c>
      <c r="X10" s="269"/>
    </row>
    <row r="11" spans="1:24" ht="18.75" customHeight="1">
      <c r="A11" s="282" t="s">
        <v>158</v>
      </c>
      <c r="B11" s="271" t="s">
        <v>85</v>
      </c>
      <c r="C11" s="283"/>
      <c r="D11" s="101">
        <v>14</v>
      </c>
      <c r="E11" s="101">
        <v>11</v>
      </c>
      <c r="F11" s="101">
        <v>8.16</v>
      </c>
      <c r="G11" s="102"/>
      <c r="H11" s="101"/>
      <c r="I11" s="101">
        <v>6.75</v>
      </c>
      <c r="J11" s="101">
        <v>11.5</v>
      </c>
      <c r="K11" s="101">
        <v>13</v>
      </c>
      <c r="L11" s="101">
        <v>15</v>
      </c>
      <c r="M11" s="101">
        <v>10</v>
      </c>
      <c r="N11" s="101">
        <v>10</v>
      </c>
      <c r="O11" s="101"/>
      <c r="P11" s="101"/>
      <c r="Q11" s="101"/>
      <c r="R11" s="101">
        <v>10.37</v>
      </c>
      <c r="S11" s="101">
        <v>11</v>
      </c>
      <c r="T11" s="101">
        <v>10.37</v>
      </c>
      <c r="U11" s="101"/>
      <c r="V11" s="101">
        <v>7.5</v>
      </c>
      <c r="W11" s="268">
        <f t="shared" si="0"/>
        <v>10.665384615384616</v>
      </c>
      <c r="X11" s="52"/>
    </row>
    <row r="12" spans="1:24" ht="18.75" customHeight="1">
      <c r="A12" s="282" t="s">
        <v>155</v>
      </c>
      <c r="B12" s="271" t="s">
        <v>87</v>
      </c>
      <c r="C12" s="283"/>
      <c r="D12" s="101">
        <v>10</v>
      </c>
      <c r="E12" s="101"/>
      <c r="F12" s="101"/>
      <c r="G12" s="102"/>
      <c r="H12" s="101"/>
      <c r="I12" s="101">
        <v>3.9</v>
      </c>
      <c r="J12" s="101">
        <v>5</v>
      </c>
      <c r="K12" s="101"/>
      <c r="L12" s="101"/>
      <c r="M12" s="101">
        <v>5.5</v>
      </c>
      <c r="N12" s="101">
        <v>8.75</v>
      </c>
      <c r="O12" s="101"/>
      <c r="P12" s="101"/>
      <c r="Q12" s="101"/>
      <c r="R12" s="101"/>
      <c r="S12" s="101">
        <v>7</v>
      </c>
      <c r="T12" s="101"/>
      <c r="U12" s="101"/>
      <c r="V12" s="101">
        <v>4</v>
      </c>
      <c r="W12" s="268">
        <f t="shared" si="0"/>
        <v>6.307142857142857</v>
      </c>
      <c r="X12" s="52"/>
    </row>
    <row r="13" spans="1:24" ht="18.75" customHeight="1">
      <c r="A13" s="284" t="s">
        <v>159</v>
      </c>
      <c r="B13" s="264" t="s">
        <v>157</v>
      </c>
      <c r="C13" s="275"/>
      <c r="D13" s="205"/>
      <c r="E13" s="285">
        <v>9</v>
      </c>
      <c r="F13" s="205">
        <v>6.66</v>
      </c>
      <c r="G13" s="202">
        <v>5.75</v>
      </c>
      <c r="H13" s="205"/>
      <c r="I13" s="205">
        <v>4.83</v>
      </c>
      <c r="J13" s="205">
        <v>8.7</v>
      </c>
      <c r="K13" s="205"/>
      <c r="L13" s="205"/>
      <c r="M13" s="205">
        <v>7</v>
      </c>
      <c r="N13" s="205">
        <v>7.75</v>
      </c>
      <c r="O13" s="205"/>
      <c r="P13" s="205"/>
      <c r="Q13" s="205"/>
      <c r="R13" s="205">
        <v>5.9</v>
      </c>
      <c r="S13" s="205">
        <v>7.65</v>
      </c>
      <c r="T13" s="205">
        <v>5.9</v>
      </c>
      <c r="U13" s="205"/>
      <c r="V13" s="205">
        <v>5.6</v>
      </c>
      <c r="W13" s="268">
        <f t="shared" si="0"/>
        <v>6.794545454545454</v>
      </c>
      <c r="X13" s="276"/>
    </row>
    <row r="14" spans="1:24" ht="18.75" customHeight="1" hidden="1">
      <c r="A14" s="286"/>
      <c r="B14" s="264" t="s">
        <v>160</v>
      </c>
      <c r="C14" s="101"/>
      <c r="D14" s="101"/>
      <c r="E14" s="101"/>
      <c r="F14" s="101"/>
      <c r="G14" s="102"/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1"/>
      <c r="S14" s="101"/>
      <c r="T14" s="101"/>
      <c r="U14" s="101"/>
      <c r="V14" s="101"/>
      <c r="W14" s="268">
        <f t="shared" si="0"/>
        <v>0</v>
      </c>
      <c r="X14" s="52"/>
    </row>
    <row r="15" spans="1:24" ht="18.75" customHeight="1" hidden="1">
      <c r="A15" s="287"/>
      <c r="B15" s="264"/>
      <c r="C15" s="101"/>
      <c r="D15" s="101"/>
      <c r="E15" s="288"/>
      <c r="F15" s="101"/>
      <c r="G15" s="102"/>
      <c r="H15" s="101"/>
      <c r="I15" s="101"/>
      <c r="J15" s="101"/>
      <c r="K15" s="101"/>
      <c r="L15" s="101"/>
      <c r="M15" s="101"/>
      <c r="N15" s="101"/>
      <c r="O15" s="101"/>
      <c r="P15" s="101"/>
      <c r="Q15" s="101"/>
      <c r="R15" s="101"/>
      <c r="S15" s="101"/>
      <c r="T15" s="101"/>
      <c r="U15" s="101"/>
      <c r="V15" s="101"/>
      <c r="W15" s="268">
        <f t="shared" si="0"/>
        <v>0</v>
      </c>
      <c r="X15" s="52"/>
    </row>
    <row r="16" spans="1:24" ht="18.75" customHeight="1">
      <c r="A16" s="237"/>
      <c r="B16" s="264" t="s">
        <v>153</v>
      </c>
      <c r="C16" s="289"/>
      <c r="D16" s="266"/>
      <c r="E16" s="101">
        <v>10</v>
      </c>
      <c r="F16" s="266"/>
      <c r="G16" s="267">
        <v>14.9</v>
      </c>
      <c r="H16" s="266"/>
      <c r="I16" s="266">
        <v>12.5</v>
      </c>
      <c r="J16" s="266">
        <v>15.25</v>
      </c>
      <c r="K16" s="266"/>
      <c r="L16" s="266"/>
      <c r="M16" s="266">
        <v>12.5</v>
      </c>
      <c r="N16" s="266"/>
      <c r="O16" s="266"/>
      <c r="P16" s="266"/>
      <c r="Q16" s="266"/>
      <c r="R16" s="266"/>
      <c r="S16" s="266">
        <v>11.5</v>
      </c>
      <c r="T16" s="266"/>
      <c r="U16" s="266"/>
      <c r="V16" s="266">
        <v>10.5</v>
      </c>
      <c r="W16" s="268">
        <f t="shared" si="0"/>
        <v>12.450000000000001</v>
      </c>
      <c r="X16" s="269"/>
    </row>
    <row r="17" spans="1:24" ht="18.75" customHeight="1">
      <c r="A17" s="282" t="s">
        <v>158</v>
      </c>
      <c r="B17" s="264" t="s">
        <v>85</v>
      </c>
      <c r="C17" s="283"/>
      <c r="D17" s="101">
        <v>23</v>
      </c>
      <c r="E17" s="101">
        <v>15.8</v>
      </c>
      <c r="F17" s="101">
        <v>12</v>
      </c>
      <c r="G17" s="102"/>
      <c r="H17" s="101"/>
      <c r="I17" s="101">
        <v>14.27</v>
      </c>
      <c r="J17" s="101">
        <v>16.1</v>
      </c>
      <c r="K17" s="101">
        <v>19</v>
      </c>
      <c r="L17" s="101">
        <v>21</v>
      </c>
      <c r="M17" s="101">
        <v>14</v>
      </c>
      <c r="N17" s="101">
        <v>20</v>
      </c>
      <c r="O17" s="101"/>
      <c r="P17" s="101"/>
      <c r="Q17" s="101">
        <v>15.66</v>
      </c>
      <c r="R17" s="101">
        <v>17.36</v>
      </c>
      <c r="S17" s="101">
        <v>18.5</v>
      </c>
      <c r="T17" s="101">
        <v>17.36</v>
      </c>
      <c r="U17" s="101">
        <v>14.5</v>
      </c>
      <c r="V17" s="101">
        <v>10.8</v>
      </c>
      <c r="W17" s="268">
        <f t="shared" si="0"/>
        <v>16.623333333333335</v>
      </c>
      <c r="X17" s="52"/>
    </row>
    <row r="18" spans="1:24" ht="18.75" customHeight="1">
      <c r="A18" s="282" t="s">
        <v>155</v>
      </c>
      <c r="B18" s="264" t="s">
        <v>87</v>
      </c>
      <c r="C18" s="283"/>
      <c r="D18" s="101">
        <v>13</v>
      </c>
      <c r="E18" s="101">
        <v>16</v>
      </c>
      <c r="F18" s="101"/>
      <c r="G18" s="102"/>
      <c r="H18" s="101">
        <v>10</v>
      </c>
      <c r="I18" s="101">
        <v>8.83</v>
      </c>
      <c r="J18" s="101">
        <v>10</v>
      </c>
      <c r="K18" s="101"/>
      <c r="L18" s="101"/>
      <c r="M18" s="101">
        <v>9</v>
      </c>
      <c r="N18" s="101">
        <v>18.33</v>
      </c>
      <c r="O18" s="101"/>
      <c r="P18" s="101"/>
      <c r="Q18" s="101"/>
      <c r="R18" s="101"/>
      <c r="S18" s="101">
        <v>17</v>
      </c>
      <c r="T18" s="101"/>
      <c r="U18" s="101"/>
      <c r="V18" s="101">
        <v>7</v>
      </c>
      <c r="W18" s="268">
        <f t="shared" si="0"/>
        <v>12.128888888888888</v>
      </c>
      <c r="X18" s="52"/>
    </row>
    <row r="19" spans="1:24" ht="18.75" customHeight="1">
      <c r="A19" s="290" t="s">
        <v>161</v>
      </c>
      <c r="B19" s="264" t="s">
        <v>157</v>
      </c>
      <c r="C19" s="291"/>
      <c r="D19" s="101"/>
      <c r="E19" s="101">
        <v>15</v>
      </c>
      <c r="F19" s="101">
        <v>9.33</v>
      </c>
      <c r="G19" s="102">
        <v>12.2</v>
      </c>
      <c r="H19" s="101">
        <v>11.5</v>
      </c>
      <c r="I19" s="101">
        <v>11.63</v>
      </c>
      <c r="J19" s="101">
        <v>13.35</v>
      </c>
      <c r="K19" s="101">
        <v>19</v>
      </c>
      <c r="L19" s="101"/>
      <c r="M19" s="101">
        <v>12.5</v>
      </c>
      <c r="N19" s="101">
        <v>14</v>
      </c>
      <c r="O19" s="101"/>
      <c r="P19" s="101"/>
      <c r="Q19" s="101">
        <v>9.67</v>
      </c>
      <c r="R19" s="101">
        <v>12.12</v>
      </c>
      <c r="S19" s="101">
        <v>14</v>
      </c>
      <c r="T19" s="101">
        <v>12.12</v>
      </c>
      <c r="U19" s="101">
        <v>12.5</v>
      </c>
      <c r="V19" s="292">
        <v>9</v>
      </c>
      <c r="W19" s="293">
        <f t="shared" si="0"/>
        <v>12.528</v>
      </c>
      <c r="X19" s="276"/>
    </row>
    <row r="20" spans="1:24" ht="18.75" customHeight="1" hidden="1">
      <c r="A20" s="286"/>
      <c r="B20" s="264" t="s">
        <v>160</v>
      </c>
      <c r="C20" s="294"/>
      <c r="D20" s="295"/>
      <c r="E20" s="295"/>
      <c r="F20" s="295"/>
      <c r="G20" s="296"/>
      <c r="H20" s="295"/>
      <c r="I20" s="295"/>
      <c r="J20" s="295"/>
      <c r="K20" s="295"/>
      <c r="L20" s="295"/>
      <c r="M20" s="295"/>
      <c r="N20" s="295"/>
      <c r="O20" s="295"/>
      <c r="P20" s="295"/>
      <c r="Q20" s="295"/>
      <c r="R20" s="295"/>
      <c r="S20" s="295"/>
      <c r="T20" s="295"/>
      <c r="U20" s="295"/>
      <c r="V20" s="295"/>
      <c r="W20" s="268">
        <f t="shared" si="0"/>
        <v>0</v>
      </c>
      <c r="X20" s="52"/>
    </row>
    <row r="21" spans="1:24" ht="18.75" customHeight="1" hidden="1">
      <c r="A21" s="287"/>
      <c r="B21" s="297"/>
      <c r="C21" s="298"/>
      <c r="D21" s="100"/>
      <c r="E21" s="100"/>
      <c r="F21" s="100"/>
      <c r="G21" s="103"/>
      <c r="H21" s="100"/>
      <c r="I21" s="100"/>
      <c r="J21" s="100"/>
      <c r="K21" s="100"/>
      <c r="L21" s="100"/>
      <c r="M21" s="100"/>
      <c r="N21" s="100"/>
      <c r="O21" s="100"/>
      <c r="P21" s="100"/>
      <c r="Q21" s="100"/>
      <c r="R21" s="100"/>
      <c r="S21" s="100"/>
      <c r="T21" s="100"/>
      <c r="U21" s="100"/>
      <c r="V21" s="100"/>
      <c r="W21" s="268">
        <f t="shared" si="0"/>
        <v>0</v>
      </c>
      <c r="X21" s="52"/>
    </row>
    <row r="22" spans="1:24" ht="18.75" customHeight="1">
      <c r="A22" s="299" t="s">
        <v>162</v>
      </c>
      <c r="B22" s="300"/>
      <c r="C22" s="301"/>
      <c r="D22" s="302">
        <v>100</v>
      </c>
      <c r="E22" s="302">
        <v>50</v>
      </c>
      <c r="F22" s="303">
        <v>90</v>
      </c>
      <c r="G22" s="304">
        <v>50</v>
      </c>
      <c r="H22" s="302">
        <v>20</v>
      </c>
      <c r="I22" s="302">
        <v>23</v>
      </c>
      <c r="J22" s="305">
        <v>50</v>
      </c>
      <c r="K22" s="302"/>
      <c r="L22" s="302">
        <v>30</v>
      </c>
      <c r="M22" s="303">
        <v>30</v>
      </c>
      <c r="N22" s="303"/>
      <c r="O22" s="302"/>
      <c r="P22" s="302"/>
      <c r="Q22" s="302">
        <v>37.67</v>
      </c>
      <c r="R22" s="302">
        <v>36</v>
      </c>
      <c r="S22" s="302">
        <v>70</v>
      </c>
      <c r="T22" s="302">
        <v>36</v>
      </c>
      <c r="U22" s="306">
        <v>12</v>
      </c>
      <c r="V22" s="302">
        <v>50</v>
      </c>
      <c r="W22" s="307">
        <f t="shared" si="0"/>
        <v>45.64466666666667</v>
      </c>
      <c r="X22" s="194"/>
    </row>
    <row r="23" spans="1:2" ht="18.75" customHeight="1">
      <c r="A23" s="33" t="s">
        <v>163</v>
      </c>
      <c r="B23" s="33"/>
    </row>
    <row r="24" spans="1:22" ht="18.75" customHeight="1" hidden="1">
      <c r="A24" s="33"/>
      <c r="B24" s="33"/>
      <c r="V24" s="268"/>
    </row>
  </sheetData>
  <sheetProtection selectLockedCells="1" selectUnlockedCells="1"/>
  <mergeCells count="1">
    <mergeCell ref="W3:X3"/>
  </mergeCells>
  <printOptions horizontalCentered="1" verticalCentered="1"/>
  <pageMargins left="0.6097222222222223" right="0.5118055555555555" top="0.9840277777777777" bottom="0.9840277777777777" header="0.5118055555555555" footer="0.5118055555555555"/>
  <pageSetup horizontalDpi="300" verticalDpi="300" orientation="landscape" paperSize="9" scale="75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17"/>
  <sheetViews>
    <sheetView workbookViewId="0" topLeftCell="A1">
      <pane xSplit="2" ySplit="3" topLeftCell="H15" activePane="bottomRight" state="frozen"/>
      <selection pane="topLeft" activeCell="A1" sqref="A1"/>
      <selection pane="topRight" activeCell="H1" sqref="H1"/>
      <selection pane="bottomLeft" activeCell="A15" sqref="A15"/>
      <selection pane="bottomRight" activeCell="P16" sqref="P16"/>
    </sheetView>
  </sheetViews>
  <sheetFormatPr defaultColWidth="10.28125" defaultRowHeight="12.75"/>
  <cols>
    <col min="1" max="1" width="15.28125" style="13" customWidth="1"/>
    <col min="2" max="2" width="18.140625" style="13" customWidth="1"/>
    <col min="3" max="4" width="6.140625" style="13" customWidth="1"/>
    <col min="5" max="5" width="7.7109375" style="13" customWidth="1"/>
    <col min="6" max="6" width="7.00390625" style="13" customWidth="1"/>
    <col min="7" max="17" width="6.140625" style="13" customWidth="1"/>
    <col min="18" max="18" width="7.7109375" style="13" customWidth="1"/>
    <col min="19" max="22" width="6.140625" style="13" customWidth="1"/>
    <col min="23" max="23" width="14.00390625" style="13" customWidth="1"/>
    <col min="24" max="24" width="8.421875" style="13" customWidth="1"/>
    <col min="25" max="16384" width="11.421875" style="13" customWidth="1"/>
  </cols>
  <sheetData>
    <row r="1" spans="1:14" ht="20.25">
      <c r="A1" s="258" t="s">
        <v>164</v>
      </c>
      <c r="J1" s="61" t="s">
        <v>165</v>
      </c>
      <c r="K1" s="61"/>
      <c r="L1" s="308"/>
      <c r="M1" s="308"/>
      <c r="N1" s="308"/>
    </row>
    <row r="2" spans="1:10" s="309" customFormat="1" ht="15.75">
      <c r="A2"/>
      <c r="B2" s="259"/>
      <c r="C2" s="259"/>
      <c r="D2" s="259"/>
      <c r="E2" s="259"/>
      <c r="J2"/>
    </row>
    <row r="3" spans="1:23" ht="61.5" customHeight="1">
      <c r="A3" s="310" t="s">
        <v>166</v>
      </c>
      <c r="B3" s="311" t="s">
        <v>152</v>
      </c>
      <c r="C3" s="69" t="s">
        <v>6</v>
      </c>
      <c r="D3" s="70" t="s">
        <v>7</v>
      </c>
      <c r="E3" s="312" t="s">
        <v>8</v>
      </c>
      <c r="F3" s="72" t="s">
        <v>9</v>
      </c>
      <c r="G3" s="70" t="s">
        <v>10</v>
      </c>
      <c r="H3" s="72" t="s">
        <v>63</v>
      </c>
      <c r="I3" s="73" t="s">
        <v>12</v>
      </c>
      <c r="J3" s="71" t="s">
        <v>13</v>
      </c>
      <c r="K3" s="70" t="s">
        <v>14</v>
      </c>
      <c r="L3" s="74" t="s">
        <v>15</v>
      </c>
      <c r="M3" s="74" t="s">
        <v>16</v>
      </c>
      <c r="N3" s="70" t="s">
        <v>17</v>
      </c>
      <c r="O3" s="71" t="s">
        <v>18</v>
      </c>
      <c r="P3" s="75" t="s">
        <v>19</v>
      </c>
      <c r="Q3" s="76" t="s">
        <v>20</v>
      </c>
      <c r="R3" s="70" t="s">
        <v>64</v>
      </c>
      <c r="S3" s="71" t="s">
        <v>65</v>
      </c>
      <c r="T3" s="71" t="s">
        <v>23</v>
      </c>
      <c r="U3" s="77" t="s">
        <v>24</v>
      </c>
      <c r="V3" s="78" t="s">
        <v>66</v>
      </c>
      <c r="W3" s="262" t="s">
        <v>26</v>
      </c>
    </row>
    <row r="4" spans="1:23" ht="18.75" customHeight="1">
      <c r="A4" s="313"/>
      <c r="B4" s="314" t="s">
        <v>87</v>
      </c>
      <c r="C4" s="315"/>
      <c r="D4" s="316"/>
      <c r="E4" s="317">
        <v>18.5</v>
      </c>
      <c r="F4" s="316"/>
      <c r="G4" s="316"/>
      <c r="H4" s="316"/>
      <c r="I4" s="318">
        <v>21</v>
      </c>
      <c r="J4" s="317">
        <v>18.25</v>
      </c>
      <c r="K4" s="316"/>
      <c r="L4" s="316"/>
      <c r="M4" s="317"/>
      <c r="N4" s="316"/>
      <c r="O4" s="316"/>
      <c r="P4" s="316"/>
      <c r="Q4" s="316"/>
      <c r="R4" s="317"/>
      <c r="S4" s="17">
        <v>28</v>
      </c>
      <c r="T4" s="316"/>
      <c r="U4" s="316"/>
      <c r="V4" s="319"/>
      <c r="W4" s="320">
        <f aca="true" t="shared" si="0" ref="W4:W16">IF(SUM(C4:V4)=0," ",AVERAGE(C4:V4))</f>
        <v>21.4375</v>
      </c>
    </row>
    <row r="5" spans="1:23" ht="18.75" customHeight="1">
      <c r="A5" s="321" t="s">
        <v>156</v>
      </c>
      <c r="B5" s="322" t="s">
        <v>153</v>
      </c>
      <c r="C5" s="323"/>
      <c r="D5" s="324"/>
      <c r="E5" s="25">
        <v>19.2</v>
      </c>
      <c r="F5" s="324"/>
      <c r="G5" s="25">
        <v>22.5</v>
      </c>
      <c r="H5" s="324"/>
      <c r="I5" s="17">
        <v>20</v>
      </c>
      <c r="J5" s="17">
        <v>20.5</v>
      </c>
      <c r="K5" s="324"/>
      <c r="L5" s="324"/>
      <c r="M5" s="17"/>
      <c r="N5" s="324"/>
      <c r="O5" s="324"/>
      <c r="P5" s="324"/>
      <c r="Q5" s="324"/>
      <c r="R5" s="17"/>
      <c r="S5" s="17">
        <v>30</v>
      </c>
      <c r="T5" s="324"/>
      <c r="U5" s="324"/>
      <c r="V5" s="17">
        <v>20</v>
      </c>
      <c r="W5" s="320">
        <f t="shared" si="0"/>
        <v>22.03333333333333</v>
      </c>
    </row>
    <row r="6" spans="1:23" ht="18.75" customHeight="1">
      <c r="A6" s="321" t="s">
        <v>167</v>
      </c>
      <c r="B6" s="322" t="s">
        <v>85</v>
      </c>
      <c r="C6" s="323"/>
      <c r="D6" s="324"/>
      <c r="E6" s="325">
        <v>18.5</v>
      </c>
      <c r="F6" s="17">
        <v>17.16</v>
      </c>
      <c r="G6" s="326"/>
      <c r="H6" s="324"/>
      <c r="I6" s="17">
        <v>21.6</v>
      </c>
      <c r="J6" s="17">
        <v>22</v>
      </c>
      <c r="K6" s="17"/>
      <c r="L6" s="17"/>
      <c r="M6" s="17"/>
      <c r="N6" s="324"/>
      <c r="O6" s="324"/>
      <c r="P6" s="324"/>
      <c r="Q6" s="17">
        <v>19.16</v>
      </c>
      <c r="R6" s="324"/>
      <c r="S6" s="17">
        <v>30</v>
      </c>
      <c r="T6" s="324"/>
      <c r="U6" s="324"/>
      <c r="V6" s="17"/>
      <c r="W6" s="320">
        <f t="shared" si="0"/>
        <v>21.403333333333336</v>
      </c>
    </row>
    <row r="7" spans="1:23" ht="18.75" customHeight="1">
      <c r="A7" s="128"/>
      <c r="B7" s="322" t="s">
        <v>168</v>
      </c>
      <c r="C7" s="323"/>
      <c r="D7" s="324"/>
      <c r="E7" s="25">
        <v>16</v>
      </c>
      <c r="F7" s="324"/>
      <c r="G7" s="25">
        <v>22.5</v>
      </c>
      <c r="H7" s="17"/>
      <c r="I7" s="327">
        <v>21</v>
      </c>
      <c r="J7" s="17">
        <v>20</v>
      </c>
      <c r="K7" s="17"/>
      <c r="L7" s="100">
        <v>25</v>
      </c>
      <c r="M7" s="183">
        <v>28</v>
      </c>
      <c r="N7" s="17"/>
      <c r="O7" s="324"/>
      <c r="P7" s="324"/>
      <c r="Q7" s="17">
        <v>17.83</v>
      </c>
      <c r="R7" s="17">
        <v>22.4</v>
      </c>
      <c r="S7" s="17">
        <v>30</v>
      </c>
      <c r="T7" s="324">
        <v>22.4</v>
      </c>
      <c r="U7" s="17"/>
      <c r="V7" s="17">
        <v>18.5</v>
      </c>
      <c r="W7" s="320">
        <f t="shared" si="0"/>
        <v>22.14818181818182</v>
      </c>
    </row>
    <row r="8" spans="1:23" ht="18.75" customHeight="1">
      <c r="A8" s="328"/>
      <c r="B8" s="322" t="s">
        <v>169</v>
      </c>
      <c r="C8" s="329"/>
      <c r="D8" s="330"/>
      <c r="E8" s="331">
        <v>18</v>
      </c>
      <c r="F8" s="39">
        <v>14</v>
      </c>
      <c r="G8" s="331"/>
      <c r="H8" s="39"/>
      <c r="I8" s="332">
        <v>20.4</v>
      </c>
      <c r="J8" s="39">
        <v>19</v>
      </c>
      <c r="K8" s="39"/>
      <c r="L8" s="330"/>
      <c r="M8" s="333"/>
      <c r="N8" s="17"/>
      <c r="O8" s="330"/>
      <c r="P8" s="330"/>
      <c r="Q8" s="39">
        <v>17</v>
      </c>
      <c r="R8" s="334"/>
      <c r="S8" s="39"/>
      <c r="T8" s="330"/>
      <c r="U8" s="330"/>
      <c r="V8" s="39"/>
      <c r="W8" s="320">
        <f t="shared" si="0"/>
        <v>17.68</v>
      </c>
    </row>
    <row r="9" spans="1:23" ht="18.75" customHeight="1">
      <c r="A9" s="335"/>
      <c r="B9" s="336" t="s">
        <v>87</v>
      </c>
      <c r="C9" s="337"/>
      <c r="D9" s="338"/>
      <c r="E9" s="339">
        <v>20</v>
      </c>
      <c r="F9" s="338"/>
      <c r="G9" s="317"/>
      <c r="H9" s="338"/>
      <c r="I9" s="319">
        <v>24.66</v>
      </c>
      <c r="J9" s="319">
        <v>24.5</v>
      </c>
      <c r="K9" s="338"/>
      <c r="L9" s="338"/>
      <c r="M9" s="319"/>
      <c r="N9" s="338"/>
      <c r="O9" s="338"/>
      <c r="P9" s="338"/>
      <c r="Q9" s="319"/>
      <c r="R9" s="338"/>
      <c r="S9" s="319"/>
      <c r="T9" s="338"/>
      <c r="U9" s="338"/>
      <c r="V9" s="319"/>
      <c r="W9" s="320">
        <f t="shared" si="0"/>
        <v>23.05333333333333</v>
      </c>
    </row>
    <row r="10" spans="1:23" ht="18.75" customHeight="1">
      <c r="A10" s="340" t="s">
        <v>170</v>
      </c>
      <c r="B10" s="322" t="s">
        <v>153</v>
      </c>
      <c r="C10" s="323"/>
      <c r="D10" s="324"/>
      <c r="E10" s="25">
        <v>23</v>
      </c>
      <c r="F10" s="324"/>
      <c r="G10" s="25">
        <v>30.25</v>
      </c>
      <c r="H10" s="324"/>
      <c r="I10" s="17">
        <v>23.8</v>
      </c>
      <c r="J10" s="17">
        <v>27</v>
      </c>
      <c r="K10" s="324"/>
      <c r="L10" s="17"/>
      <c r="M10" s="17"/>
      <c r="N10" s="324"/>
      <c r="O10" s="324"/>
      <c r="P10" s="324"/>
      <c r="Q10" s="17"/>
      <c r="R10" s="17"/>
      <c r="S10" s="17"/>
      <c r="T10" s="324"/>
      <c r="U10" s="324"/>
      <c r="V10" s="17">
        <v>30</v>
      </c>
      <c r="W10" s="320">
        <f t="shared" si="0"/>
        <v>26.810000000000002</v>
      </c>
    </row>
    <row r="11" spans="1:23" ht="18.75" customHeight="1">
      <c r="A11" s="321" t="s">
        <v>167</v>
      </c>
      <c r="B11" s="322" t="s">
        <v>85</v>
      </c>
      <c r="C11" s="341"/>
      <c r="D11" s="324"/>
      <c r="E11" s="25">
        <v>25</v>
      </c>
      <c r="F11" s="17">
        <v>21.33</v>
      </c>
      <c r="G11" s="326"/>
      <c r="H11" s="324"/>
      <c r="I11" s="17">
        <v>25.4</v>
      </c>
      <c r="J11" s="17">
        <v>29.3</v>
      </c>
      <c r="K11" s="17"/>
      <c r="L11" s="324"/>
      <c r="M11" s="324"/>
      <c r="N11" s="324"/>
      <c r="O11" s="324"/>
      <c r="P11" s="324"/>
      <c r="Q11" s="17"/>
      <c r="R11" s="324"/>
      <c r="S11" s="17"/>
      <c r="T11" s="324"/>
      <c r="U11" s="324"/>
      <c r="V11" s="17"/>
      <c r="W11" s="320">
        <f t="shared" si="0"/>
        <v>25.2575</v>
      </c>
    </row>
    <row r="12" spans="1:23" ht="18.75" customHeight="1">
      <c r="A12" s="128"/>
      <c r="B12" s="322" t="s">
        <v>168</v>
      </c>
      <c r="C12" s="341"/>
      <c r="D12" s="324"/>
      <c r="E12" s="25">
        <v>23.5</v>
      </c>
      <c r="F12" s="17"/>
      <c r="G12" s="25">
        <v>30.25</v>
      </c>
      <c r="H12" s="17"/>
      <c r="I12" s="17">
        <v>24.4</v>
      </c>
      <c r="J12" s="17">
        <v>26.35</v>
      </c>
      <c r="K12" s="324"/>
      <c r="L12" s="17">
        <v>1.6</v>
      </c>
      <c r="M12" s="17">
        <v>40</v>
      </c>
      <c r="N12" s="17"/>
      <c r="O12" s="324"/>
      <c r="P12" s="324"/>
      <c r="Q12" s="17"/>
      <c r="R12" s="324">
        <v>27.75</v>
      </c>
      <c r="S12" s="17"/>
      <c r="T12" s="324">
        <v>27.75</v>
      </c>
      <c r="U12" s="17"/>
      <c r="V12" s="17">
        <v>26</v>
      </c>
      <c r="W12" s="320">
        <f t="shared" si="0"/>
        <v>25.288888888888888</v>
      </c>
    </row>
    <row r="13" spans="1:23" ht="18.75" customHeight="1">
      <c r="A13" s="342"/>
      <c r="B13" s="322" t="s">
        <v>169</v>
      </c>
      <c r="C13" s="343"/>
      <c r="D13" s="330"/>
      <c r="E13" s="331">
        <v>25</v>
      </c>
      <c r="F13" s="334">
        <v>19.16</v>
      </c>
      <c r="G13" s="331"/>
      <c r="H13" s="39"/>
      <c r="I13" s="39">
        <v>24</v>
      </c>
      <c r="J13" s="39">
        <v>25.3</v>
      </c>
      <c r="K13" s="330"/>
      <c r="L13" s="39"/>
      <c r="M13" s="39"/>
      <c r="N13" s="39"/>
      <c r="O13" s="330"/>
      <c r="P13" s="330"/>
      <c r="Q13" s="330"/>
      <c r="R13" s="39"/>
      <c r="S13" s="39"/>
      <c r="T13" s="330"/>
      <c r="U13" s="330"/>
      <c r="V13" s="39"/>
      <c r="W13" s="320">
        <f t="shared" si="0"/>
        <v>23.365</v>
      </c>
    </row>
    <row r="14" spans="1:23" ht="18.75" customHeight="1">
      <c r="A14" s="340" t="s">
        <v>170</v>
      </c>
      <c r="B14" s="344" t="s">
        <v>168</v>
      </c>
      <c r="C14" s="337">
        <v>3</v>
      </c>
      <c r="D14" s="345">
        <v>5</v>
      </c>
      <c r="E14" s="317">
        <v>3.5</v>
      </c>
      <c r="F14" s="338">
        <v>2.13</v>
      </c>
      <c r="G14" s="317">
        <v>2.5</v>
      </c>
      <c r="H14" s="319">
        <v>2.2</v>
      </c>
      <c r="I14" s="319">
        <v>2.58</v>
      </c>
      <c r="J14" s="319">
        <v>1.9</v>
      </c>
      <c r="K14" s="338"/>
      <c r="L14" s="319"/>
      <c r="M14" s="319"/>
      <c r="N14" s="318">
        <v>3.03</v>
      </c>
      <c r="O14" s="319"/>
      <c r="P14" s="338"/>
      <c r="Q14" s="338">
        <v>2.05</v>
      </c>
      <c r="R14" s="319">
        <v>1.69</v>
      </c>
      <c r="S14" s="319">
        <v>1.83</v>
      </c>
      <c r="T14" s="338">
        <v>1.69</v>
      </c>
      <c r="U14" s="319">
        <v>1.8</v>
      </c>
      <c r="V14" s="319">
        <v>1.65</v>
      </c>
      <c r="W14" s="320">
        <f t="shared" si="0"/>
        <v>2.4366666666666665</v>
      </c>
    </row>
    <row r="15" spans="1:23" ht="18.75" customHeight="1">
      <c r="A15" s="342" t="s">
        <v>171</v>
      </c>
      <c r="B15" s="344" t="s">
        <v>153</v>
      </c>
      <c r="C15" s="343"/>
      <c r="D15" s="330"/>
      <c r="E15" s="331">
        <v>2</v>
      </c>
      <c r="F15" s="330"/>
      <c r="G15" s="331">
        <v>2.75</v>
      </c>
      <c r="H15" s="330"/>
      <c r="I15" s="330">
        <v>2.63</v>
      </c>
      <c r="J15" s="39">
        <v>1.9</v>
      </c>
      <c r="K15" s="330"/>
      <c r="L15" s="39"/>
      <c r="M15" s="39">
        <v>2.3</v>
      </c>
      <c r="N15" s="346"/>
      <c r="O15" s="39"/>
      <c r="P15" s="330"/>
      <c r="Q15" s="330"/>
      <c r="R15" s="39">
        <v>2</v>
      </c>
      <c r="S15" s="39">
        <v>1.83</v>
      </c>
      <c r="T15" s="39">
        <v>2</v>
      </c>
      <c r="U15" s="330"/>
      <c r="V15" s="39">
        <v>1.8</v>
      </c>
      <c r="W15" s="347">
        <f t="shared" si="0"/>
        <v>2.134444444444444</v>
      </c>
    </row>
    <row r="16" spans="1:23" ht="21.75" customHeight="1">
      <c r="A16" s="348" t="s">
        <v>172</v>
      </c>
      <c r="B16" s="348"/>
      <c r="C16" s="349"/>
      <c r="D16" s="350">
        <v>3.75</v>
      </c>
      <c r="E16" s="351">
        <v>3.3</v>
      </c>
      <c r="F16" s="352">
        <v>4.56</v>
      </c>
      <c r="G16" s="351">
        <v>2.75</v>
      </c>
      <c r="H16" s="350">
        <v>2.95</v>
      </c>
      <c r="I16" s="350">
        <v>3.78</v>
      </c>
      <c r="J16" s="350">
        <v>2.4</v>
      </c>
      <c r="K16" s="350"/>
      <c r="L16" s="350">
        <v>1.95</v>
      </c>
      <c r="M16" s="350">
        <v>2.8</v>
      </c>
      <c r="N16" s="353">
        <v>3.5</v>
      </c>
      <c r="O16" s="350"/>
      <c r="P16" s="350"/>
      <c r="Q16" s="350">
        <v>3.18</v>
      </c>
      <c r="R16" s="352">
        <v>3.31</v>
      </c>
      <c r="S16" s="350">
        <v>3.63</v>
      </c>
      <c r="T16" s="352">
        <v>3.31</v>
      </c>
      <c r="U16" s="350">
        <v>2.97</v>
      </c>
      <c r="V16" s="354">
        <v>2.52</v>
      </c>
      <c r="W16" s="355">
        <f t="shared" si="0"/>
        <v>3.1662500000000002</v>
      </c>
    </row>
    <row r="17" ht="12.75">
      <c r="A17" s="57" t="s">
        <v>57</v>
      </c>
    </row>
  </sheetData>
  <sheetProtection selectLockedCells="1" selectUnlockedCells="1"/>
  <mergeCells count="1">
    <mergeCell ref="A16:B16"/>
  </mergeCells>
  <printOptions horizontalCentered="1" verticalCentered="1"/>
  <pageMargins left="0.25" right="0.49027777777777776" top="0.9840277777777777" bottom="0.9840277777777777" header="0.5118055555555555" footer="0.5118055555555555"/>
  <pageSetup horizontalDpi="300" verticalDpi="300" orientation="landscape" paperSize="9" scale="76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X46"/>
  <sheetViews>
    <sheetView workbookViewId="0" topLeftCell="A1">
      <pane xSplit="2" ySplit="5" topLeftCell="I7" activePane="bottomRight" state="frozen"/>
      <selection pane="topLeft" activeCell="A1" sqref="A1"/>
      <selection pane="topRight" activeCell="I1" sqref="I1"/>
      <selection pane="bottomLeft" activeCell="A7" sqref="A7"/>
      <selection pane="bottomRight" activeCell="S22" sqref="S22"/>
    </sheetView>
  </sheetViews>
  <sheetFormatPr defaultColWidth="10.28125" defaultRowHeight="12.75"/>
  <cols>
    <col min="1" max="1" width="13.421875" style="0" customWidth="1"/>
    <col min="2" max="2" width="19.28125" style="0" customWidth="1"/>
    <col min="3" max="22" width="6.7109375" style="0" customWidth="1"/>
    <col min="23" max="23" width="11.421875" style="0" customWidth="1"/>
    <col min="24" max="24" width="11.421875" style="0" hidden="1" customWidth="1"/>
    <col min="25" max="16384" width="11.421875" style="0" customWidth="1"/>
  </cols>
  <sheetData>
    <row r="1" spans="1:7" ht="20.25">
      <c r="A1" s="258" t="s">
        <v>173</v>
      </c>
      <c r="B1" s="14"/>
      <c r="C1" s="14"/>
      <c r="D1" s="14"/>
      <c r="E1" s="14"/>
      <c r="F1" s="169"/>
      <c r="G1" s="14"/>
    </row>
    <row r="3" spans="1:10" ht="20.25">
      <c r="A3" s="258" t="s">
        <v>174</v>
      </c>
      <c r="B3" s="14"/>
      <c r="C3" s="14"/>
      <c r="D3" s="14"/>
      <c r="E3" s="14"/>
      <c r="F3" s="14"/>
      <c r="G3" s="14"/>
      <c r="J3" t="s">
        <v>175</v>
      </c>
    </row>
    <row r="4" spans="1:7" ht="18.75">
      <c r="A4" s="62"/>
      <c r="B4" s="14"/>
      <c r="C4" s="14"/>
      <c r="D4" s="14"/>
      <c r="E4" s="14"/>
      <c r="F4" s="14"/>
      <c r="G4" s="14"/>
    </row>
    <row r="5" spans="1:23" ht="61.5" customHeight="1">
      <c r="A5" s="356" t="s">
        <v>166</v>
      </c>
      <c r="B5" s="357" t="s">
        <v>132</v>
      </c>
      <c r="C5" s="69" t="s">
        <v>6</v>
      </c>
      <c r="D5" s="70" t="s">
        <v>7</v>
      </c>
      <c r="E5" s="71" t="s">
        <v>8</v>
      </c>
      <c r="F5" s="358" t="s">
        <v>9</v>
      </c>
      <c r="G5" s="71" t="s">
        <v>10</v>
      </c>
      <c r="H5" s="71" t="s">
        <v>63</v>
      </c>
      <c r="I5" s="73" t="s">
        <v>12</v>
      </c>
      <c r="J5" s="71" t="s">
        <v>13</v>
      </c>
      <c r="K5" s="70" t="s">
        <v>14</v>
      </c>
      <c r="L5" s="74" t="s">
        <v>15</v>
      </c>
      <c r="M5" s="74" t="s">
        <v>16</v>
      </c>
      <c r="N5" s="70" t="s">
        <v>17</v>
      </c>
      <c r="O5" s="71" t="s">
        <v>18</v>
      </c>
      <c r="P5" s="75" t="s">
        <v>19</v>
      </c>
      <c r="Q5" s="76" t="s">
        <v>20</v>
      </c>
      <c r="R5" s="70" t="s">
        <v>64</v>
      </c>
      <c r="S5" s="71" t="s">
        <v>65</v>
      </c>
      <c r="T5" s="71" t="s">
        <v>23</v>
      </c>
      <c r="U5" s="77" t="s">
        <v>24</v>
      </c>
      <c r="V5" s="78" t="s">
        <v>66</v>
      </c>
      <c r="W5" s="359" t="s">
        <v>26</v>
      </c>
    </row>
    <row r="6" spans="1:23" ht="15" customHeight="1">
      <c r="A6" s="360" t="s">
        <v>176</v>
      </c>
      <c r="B6" s="360"/>
      <c r="C6" s="337"/>
      <c r="D6" s="319">
        <v>100</v>
      </c>
      <c r="E6" s="319">
        <v>90</v>
      </c>
      <c r="F6" s="319"/>
      <c r="G6" s="317">
        <v>88.66</v>
      </c>
      <c r="H6" s="319">
        <v>95</v>
      </c>
      <c r="I6" s="317"/>
      <c r="J6" s="319">
        <v>90</v>
      </c>
      <c r="K6" s="319"/>
      <c r="L6" s="319"/>
      <c r="M6" s="319">
        <v>80</v>
      </c>
      <c r="N6" s="319"/>
      <c r="O6" s="319"/>
      <c r="P6" s="319"/>
      <c r="Q6" s="319"/>
      <c r="R6" s="319">
        <v>90</v>
      </c>
      <c r="S6" s="319">
        <v>107</v>
      </c>
      <c r="T6" s="319">
        <v>90</v>
      </c>
      <c r="U6" s="319"/>
      <c r="V6" s="361">
        <v>98</v>
      </c>
      <c r="W6" s="362">
        <f aca="true" t="shared" si="0" ref="W6:W18">IF(SUM(C6:V6)=0," ",AVERAGE(C6:V6))</f>
        <v>92.866</v>
      </c>
    </row>
    <row r="7" spans="1:23" ht="15" customHeight="1">
      <c r="A7" s="360" t="s">
        <v>177</v>
      </c>
      <c r="B7" s="360"/>
      <c r="C7" s="323"/>
      <c r="D7" s="17">
        <v>48</v>
      </c>
      <c r="E7" s="17">
        <v>75</v>
      </c>
      <c r="F7" s="17"/>
      <c r="G7" s="25">
        <v>43.33</v>
      </c>
      <c r="H7" s="17">
        <v>65</v>
      </c>
      <c r="I7" s="25">
        <v>72.5</v>
      </c>
      <c r="J7" s="17">
        <v>62.5</v>
      </c>
      <c r="K7" s="17"/>
      <c r="L7" s="17"/>
      <c r="M7" s="17">
        <v>60</v>
      </c>
      <c r="N7" s="17"/>
      <c r="O7" s="17"/>
      <c r="P7" s="17"/>
      <c r="Q7" s="17"/>
      <c r="R7" s="17">
        <v>50</v>
      </c>
      <c r="S7" s="17">
        <v>72.5</v>
      </c>
      <c r="T7" s="17">
        <v>50</v>
      </c>
      <c r="U7" s="17"/>
      <c r="V7" s="363">
        <v>60</v>
      </c>
      <c r="W7" s="362">
        <f t="shared" si="0"/>
        <v>59.893636363636354</v>
      </c>
    </row>
    <row r="8" spans="1:23" ht="15" customHeight="1">
      <c r="A8" s="360" t="s">
        <v>178</v>
      </c>
      <c r="B8" s="360"/>
      <c r="C8" s="364"/>
      <c r="D8" s="17"/>
      <c r="E8" s="17"/>
      <c r="F8" s="17"/>
      <c r="G8" s="25"/>
      <c r="H8" s="17"/>
      <c r="I8" s="25">
        <v>120</v>
      </c>
      <c r="J8" s="17">
        <v>65</v>
      </c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363">
        <v>70</v>
      </c>
      <c r="W8" s="362">
        <f t="shared" si="0"/>
        <v>85</v>
      </c>
    </row>
    <row r="9" spans="1:23" ht="15" customHeight="1">
      <c r="A9" s="360" t="s">
        <v>179</v>
      </c>
      <c r="B9" s="360"/>
      <c r="C9" s="365">
        <v>30</v>
      </c>
      <c r="D9" s="17">
        <v>43</v>
      </c>
      <c r="E9" s="17">
        <v>25</v>
      </c>
      <c r="F9" s="17">
        <v>24.33</v>
      </c>
      <c r="G9" s="25">
        <v>35</v>
      </c>
      <c r="H9" s="17">
        <v>26</v>
      </c>
      <c r="I9" s="25">
        <v>19.6</v>
      </c>
      <c r="J9" s="17">
        <v>31</v>
      </c>
      <c r="K9" s="17">
        <v>22.5</v>
      </c>
      <c r="L9" s="17">
        <v>31</v>
      </c>
      <c r="M9" s="17"/>
      <c r="N9" s="17"/>
      <c r="O9" s="17"/>
      <c r="P9" s="17"/>
      <c r="Q9" s="17"/>
      <c r="R9" s="17">
        <v>20.33</v>
      </c>
      <c r="S9" s="17">
        <v>32.5</v>
      </c>
      <c r="T9" s="17">
        <v>20.33</v>
      </c>
      <c r="U9" s="17"/>
      <c r="V9" s="363">
        <v>33.2</v>
      </c>
      <c r="W9" s="362">
        <f t="shared" si="0"/>
        <v>28.127857142857135</v>
      </c>
    </row>
    <row r="10" spans="1:23" ht="15" customHeight="1">
      <c r="A10" s="360" t="s">
        <v>180</v>
      </c>
      <c r="B10" s="360"/>
      <c r="C10" s="365">
        <v>34</v>
      </c>
      <c r="D10" s="17"/>
      <c r="E10" s="17">
        <v>30</v>
      </c>
      <c r="F10" s="17">
        <v>28.83</v>
      </c>
      <c r="G10" s="25">
        <v>45</v>
      </c>
      <c r="H10" s="17">
        <v>30</v>
      </c>
      <c r="I10" s="25">
        <v>40</v>
      </c>
      <c r="J10" s="17">
        <v>33.6</v>
      </c>
      <c r="K10" s="17">
        <v>26.67</v>
      </c>
      <c r="L10" s="17">
        <v>27.5</v>
      </c>
      <c r="M10" s="17"/>
      <c r="N10" s="17">
        <v>46.5</v>
      </c>
      <c r="O10" s="17"/>
      <c r="P10" s="17"/>
      <c r="Q10" s="17">
        <v>22.67</v>
      </c>
      <c r="R10" s="17">
        <v>22.67</v>
      </c>
      <c r="S10" s="17">
        <v>51.66</v>
      </c>
      <c r="T10" s="17">
        <v>22.67</v>
      </c>
      <c r="U10" s="17"/>
      <c r="V10" s="363">
        <v>59</v>
      </c>
      <c r="W10" s="362">
        <f t="shared" si="0"/>
        <v>34.717999999999996</v>
      </c>
    </row>
    <row r="11" spans="1:23" ht="15" customHeight="1">
      <c r="A11" s="360" t="s">
        <v>181</v>
      </c>
      <c r="B11" s="360"/>
      <c r="C11" s="365">
        <v>30</v>
      </c>
      <c r="D11" s="17">
        <v>43</v>
      </c>
      <c r="E11" s="17">
        <v>31</v>
      </c>
      <c r="F11" s="17">
        <v>21.33</v>
      </c>
      <c r="G11" s="25"/>
      <c r="H11" s="17"/>
      <c r="I11" s="25" t="s">
        <v>75</v>
      </c>
      <c r="J11" s="17"/>
      <c r="K11" s="17"/>
      <c r="L11" s="17">
        <v>25</v>
      </c>
      <c r="M11" s="17"/>
      <c r="N11" s="17">
        <v>41</v>
      </c>
      <c r="O11" s="17"/>
      <c r="P11" s="17"/>
      <c r="Q11" s="17">
        <v>21</v>
      </c>
      <c r="R11" s="17"/>
      <c r="S11" s="17"/>
      <c r="T11" s="17">
        <v>35</v>
      </c>
      <c r="U11" s="17"/>
      <c r="V11" s="363"/>
      <c r="W11" s="362">
        <f t="shared" si="0"/>
        <v>30.916249999999998</v>
      </c>
    </row>
    <row r="12" spans="1:23" ht="15" customHeight="1">
      <c r="A12" s="360" t="s">
        <v>182</v>
      </c>
      <c r="B12" s="360"/>
      <c r="C12" s="365"/>
      <c r="D12" s="17">
        <v>26</v>
      </c>
      <c r="E12" s="17">
        <v>25</v>
      </c>
      <c r="F12" s="17"/>
      <c r="G12" s="25">
        <v>20</v>
      </c>
      <c r="H12" s="17"/>
      <c r="I12" s="25">
        <v>16.14</v>
      </c>
      <c r="J12" s="17">
        <v>14.7</v>
      </c>
      <c r="K12" s="17"/>
      <c r="L12" s="17"/>
      <c r="M12" s="17">
        <v>20</v>
      </c>
      <c r="N12" s="17"/>
      <c r="O12" s="17"/>
      <c r="P12" s="17"/>
      <c r="Q12" s="17"/>
      <c r="R12" s="17">
        <v>17.2</v>
      </c>
      <c r="S12" s="17">
        <v>25.66</v>
      </c>
      <c r="T12" s="17">
        <v>17.2</v>
      </c>
      <c r="U12" s="17"/>
      <c r="V12" s="363">
        <v>20.4</v>
      </c>
      <c r="W12" s="362">
        <f t="shared" si="0"/>
        <v>20.23</v>
      </c>
    </row>
    <row r="13" spans="1:23" ht="15" customHeight="1">
      <c r="A13" s="360" t="s">
        <v>183</v>
      </c>
      <c r="B13" s="360"/>
      <c r="C13" s="365"/>
      <c r="D13" s="17">
        <v>26</v>
      </c>
      <c r="E13" s="17">
        <v>36</v>
      </c>
      <c r="F13" s="17"/>
      <c r="G13" s="25">
        <v>35</v>
      </c>
      <c r="H13" s="17">
        <v>25</v>
      </c>
      <c r="I13" s="25">
        <v>31.7</v>
      </c>
      <c r="J13" s="17">
        <v>47.3</v>
      </c>
      <c r="K13" s="17"/>
      <c r="L13" s="17">
        <v>35</v>
      </c>
      <c r="M13" s="17">
        <v>21.5</v>
      </c>
      <c r="N13" s="17"/>
      <c r="O13" s="17"/>
      <c r="P13" s="17"/>
      <c r="Q13" s="17"/>
      <c r="R13" s="17">
        <v>36</v>
      </c>
      <c r="S13" s="17">
        <v>36.33</v>
      </c>
      <c r="T13" s="17">
        <v>36</v>
      </c>
      <c r="U13" s="17"/>
      <c r="V13" s="363">
        <v>38</v>
      </c>
      <c r="W13" s="362">
        <f t="shared" si="0"/>
        <v>33.652499999999996</v>
      </c>
    </row>
    <row r="14" spans="1:23" ht="15" customHeight="1">
      <c r="A14" s="360" t="s">
        <v>184</v>
      </c>
      <c r="B14" s="360"/>
      <c r="C14" s="365">
        <v>45</v>
      </c>
      <c r="D14" s="17">
        <v>26</v>
      </c>
      <c r="E14" s="17">
        <v>48</v>
      </c>
      <c r="F14" s="17"/>
      <c r="G14" s="25">
        <v>52</v>
      </c>
      <c r="H14" s="17">
        <v>34</v>
      </c>
      <c r="I14" s="25">
        <v>45.85</v>
      </c>
      <c r="J14" s="17"/>
      <c r="K14" s="17"/>
      <c r="L14" s="17">
        <v>44</v>
      </c>
      <c r="M14" s="17">
        <v>50</v>
      </c>
      <c r="N14" s="17">
        <v>48.5</v>
      </c>
      <c r="O14" s="17"/>
      <c r="P14" s="17"/>
      <c r="Q14" s="17"/>
      <c r="R14" s="17">
        <v>55</v>
      </c>
      <c r="S14" s="17">
        <v>38</v>
      </c>
      <c r="T14" s="17">
        <v>55</v>
      </c>
      <c r="U14" s="17"/>
      <c r="V14" s="363">
        <v>61</v>
      </c>
      <c r="W14" s="362">
        <f t="shared" si="0"/>
        <v>46.33461538461539</v>
      </c>
    </row>
    <row r="15" spans="1:23" ht="15" customHeight="1">
      <c r="A15" s="360" t="s">
        <v>185</v>
      </c>
      <c r="B15" s="360"/>
      <c r="C15" s="323"/>
      <c r="D15" s="17"/>
      <c r="E15" s="17"/>
      <c r="F15" s="17"/>
      <c r="G15" s="25"/>
      <c r="H15" s="17"/>
      <c r="I15" s="25">
        <v>51.25</v>
      </c>
      <c r="J15" s="17">
        <v>30</v>
      </c>
      <c r="K15" s="17"/>
      <c r="L15" s="17"/>
      <c r="M15" s="17"/>
      <c r="N15" s="17"/>
      <c r="O15" s="17"/>
      <c r="P15" s="17"/>
      <c r="Q15" s="17"/>
      <c r="R15" s="17">
        <v>30.5</v>
      </c>
      <c r="S15" s="17"/>
      <c r="T15" s="17">
        <v>30.5</v>
      </c>
      <c r="U15" s="17"/>
      <c r="V15" s="363">
        <v>36</v>
      </c>
      <c r="W15" s="362">
        <f t="shared" si="0"/>
        <v>35.65</v>
      </c>
    </row>
    <row r="16" spans="1:23" ht="15" customHeight="1">
      <c r="A16" s="360" t="s">
        <v>186</v>
      </c>
      <c r="B16" s="360"/>
      <c r="C16" s="323"/>
      <c r="D16" s="17"/>
      <c r="E16" s="17"/>
      <c r="F16" s="17"/>
      <c r="G16" s="25"/>
      <c r="H16" s="17"/>
      <c r="I16" s="25">
        <v>207</v>
      </c>
      <c r="J16" s="17">
        <v>143.3</v>
      </c>
      <c r="K16" s="17"/>
      <c r="L16" s="17"/>
      <c r="M16" s="17"/>
      <c r="N16" s="17"/>
      <c r="O16" s="17"/>
      <c r="P16" s="17"/>
      <c r="Q16" s="17"/>
      <c r="R16" s="17">
        <v>118.57</v>
      </c>
      <c r="S16" s="17"/>
      <c r="T16" s="17">
        <v>118.57</v>
      </c>
      <c r="U16" s="17"/>
      <c r="V16" s="363">
        <v>130</v>
      </c>
      <c r="W16" s="362">
        <f t="shared" si="0"/>
        <v>143.488</v>
      </c>
    </row>
    <row r="17" spans="1:23" ht="15" customHeight="1">
      <c r="A17" s="366" t="s">
        <v>187</v>
      </c>
      <c r="B17" s="366"/>
      <c r="C17" s="323"/>
      <c r="D17" s="17"/>
      <c r="E17" s="17"/>
      <c r="F17" s="17"/>
      <c r="G17" s="25"/>
      <c r="H17" s="17"/>
      <c r="I17" s="17" t="s">
        <v>75</v>
      </c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363"/>
      <c r="W17" s="362">
        <f t="shared" si="0"/>
        <v>0</v>
      </c>
    </row>
    <row r="18" spans="1:23" ht="15" customHeight="1">
      <c r="A18" s="367" t="s">
        <v>188</v>
      </c>
      <c r="B18" s="367"/>
      <c r="C18" s="329"/>
      <c r="D18" s="39"/>
      <c r="E18" s="17"/>
      <c r="F18" s="39"/>
      <c r="G18" s="331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68"/>
      <c r="W18" s="293">
        <f t="shared" si="0"/>
        <v>0</v>
      </c>
    </row>
    <row r="19" spans="1:21" ht="12.75" hidden="1">
      <c r="A19" s="369"/>
      <c r="B19" s="116"/>
      <c r="C19" s="370"/>
      <c r="D19" s="371"/>
      <c r="E19" s="370"/>
      <c r="F19" s="371"/>
      <c r="G19" s="372"/>
      <c r="H19" s="370"/>
      <c r="I19" s="371"/>
      <c r="J19" s="370"/>
      <c r="K19" s="371"/>
      <c r="L19" s="370"/>
      <c r="M19" s="372"/>
      <c r="N19" s="371"/>
      <c r="O19" s="370"/>
      <c r="P19" s="371"/>
      <c r="Q19" s="370"/>
      <c r="R19" s="371"/>
      <c r="S19" s="370"/>
      <c r="T19" s="371"/>
      <c r="U19" s="373"/>
    </row>
    <row r="20" spans="1:21" ht="13.5" hidden="1">
      <c r="A20" s="374"/>
      <c r="B20" s="375"/>
      <c r="C20" s="370"/>
      <c r="D20" s="371"/>
      <c r="E20" s="370"/>
      <c r="F20" s="371"/>
      <c r="G20" s="372"/>
      <c r="H20" s="370"/>
      <c r="I20" s="371"/>
      <c r="J20" s="370"/>
      <c r="K20" s="371"/>
      <c r="L20" s="370"/>
      <c r="M20" s="372"/>
      <c r="N20" s="371"/>
      <c r="O20" s="370"/>
      <c r="P20" s="371"/>
      <c r="Q20" s="370"/>
      <c r="R20" s="371"/>
      <c r="S20" s="370"/>
      <c r="T20" s="371"/>
      <c r="U20" s="373"/>
    </row>
    <row r="21" spans="1:21" ht="12.75" hidden="1">
      <c r="A21" s="376" t="s">
        <v>189</v>
      </c>
      <c r="B21" s="376"/>
      <c r="C21" s="370"/>
      <c r="D21" s="371"/>
      <c r="E21" s="370"/>
      <c r="F21" s="371"/>
      <c r="G21" s="372"/>
      <c r="H21" s="370"/>
      <c r="I21" s="371"/>
      <c r="J21" s="370"/>
      <c r="K21" s="371"/>
      <c r="L21" s="370"/>
      <c r="M21" s="372"/>
      <c r="N21" s="371"/>
      <c r="O21" s="370"/>
      <c r="P21" s="371"/>
      <c r="Q21" s="370"/>
      <c r="R21" s="371"/>
      <c r="S21" s="370"/>
      <c r="T21" s="371"/>
      <c r="U21" s="373"/>
    </row>
    <row r="22" spans="1:21" ht="12.75" hidden="1">
      <c r="A22" s="377" t="s">
        <v>190</v>
      </c>
      <c r="B22" s="377"/>
      <c r="C22" s="370"/>
      <c r="D22" s="371"/>
      <c r="E22" s="370"/>
      <c r="F22" s="371"/>
      <c r="G22" s="372"/>
      <c r="H22" s="370"/>
      <c r="I22" s="371"/>
      <c r="J22" s="370"/>
      <c r="K22" s="371"/>
      <c r="L22" s="370"/>
      <c r="M22" s="372"/>
      <c r="N22" s="371"/>
      <c r="O22" s="370"/>
      <c r="P22" s="371"/>
      <c r="Q22" s="370"/>
      <c r="R22" s="371"/>
      <c r="S22" s="370"/>
      <c r="T22" s="371"/>
      <c r="U22" s="373"/>
    </row>
    <row r="23" spans="1:21" ht="12.75" hidden="1">
      <c r="A23" s="51"/>
      <c r="B23" s="127"/>
      <c r="C23" s="370"/>
      <c r="D23" s="371"/>
      <c r="E23" s="370"/>
      <c r="F23" s="371"/>
      <c r="G23" s="372"/>
      <c r="H23" s="370"/>
      <c r="I23" s="371"/>
      <c r="J23" s="370"/>
      <c r="K23" s="371"/>
      <c r="L23" s="370"/>
      <c r="M23" s="372"/>
      <c r="N23" s="371"/>
      <c r="O23" s="370"/>
      <c r="P23" s="371"/>
      <c r="Q23" s="370"/>
      <c r="R23" s="371"/>
      <c r="S23" s="370"/>
      <c r="T23" s="371"/>
      <c r="U23" s="373"/>
    </row>
    <row r="24" spans="1:21" ht="13.5" hidden="1">
      <c r="A24" s="378"/>
      <c r="B24" s="379"/>
      <c r="C24" s="380"/>
      <c r="D24" s="381"/>
      <c r="E24" s="380"/>
      <c r="F24" s="381"/>
      <c r="G24" s="382"/>
      <c r="H24" s="380"/>
      <c r="I24" s="381"/>
      <c r="J24" s="380"/>
      <c r="K24" s="381"/>
      <c r="L24" s="380"/>
      <c r="M24" s="382"/>
      <c r="N24" s="381"/>
      <c r="O24" s="380"/>
      <c r="P24" s="381"/>
      <c r="Q24" s="380"/>
      <c r="R24" s="381"/>
      <c r="S24" s="380"/>
      <c r="T24" s="381"/>
      <c r="U24" s="383"/>
    </row>
    <row r="25" spans="1:23" ht="12.75">
      <c r="A25" s="57" t="s">
        <v>57</v>
      </c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</row>
    <row r="26" spans="3:23" ht="12.75"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</row>
    <row r="27" spans="3:23" ht="12.75"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</row>
    <row r="28" spans="3:23" ht="12.75"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</row>
    <row r="29" spans="3:23" ht="12.75"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</row>
    <row r="30" spans="1:23" ht="20.25">
      <c r="A30" s="258" t="s">
        <v>191</v>
      </c>
      <c r="B30" s="14"/>
      <c r="C30" s="31"/>
      <c r="D30" s="31"/>
      <c r="E30" s="31"/>
      <c r="F30" s="31"/>
      <c r="G30" s="31"/>
      <c r="H30" s="33"/>
      <c r="I30" s="33"/>
      <c r="J30" s="33"/>
      <c r="K30" s="33" t="s">
        <v>192</v>
      </c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</row>
    <row r="31" spans="3:23" ht="13.5"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</row>
    <row r="32" spans="1:24" ht="68.25">
      <c r="A32" s="356" t="s">
        <v>151</v>
      </c>
      <c r="B32" s="384" t="s">
        <v>132</v>
      </c>
      <c r="C32" s="69" t="s">
        <v>6</v>
      </c>
      <c r="D32" s="70" t="s">
        <v>7</v>
      </c>
      <c r="E32" s="71" t="s">
        <v>8</v>
      </c>
      <c r="F32" s="70" t="s">
        <v>9</v>
      </c>
      <c r="G32" s="71" t="s">
        <v>10</v>
      </c>
      <c r="H32" s="71" t="s">
        <v>63</v>
      </c>
      <c r="I32" s="73" t="s">
        <v>12</v>
      </c>
      <c r="J32" s="71" t="s">
        <v>13</v>
      </c>
      <c r="K32" s="70" t="s">
        <v>14</v>
      </c>
      <c r="L32" s="74" t="s">
        <v>15</v>
      </c>
      <c r="M32" s="74" t="s">
        <v>16</v>
      </c>
      <c r="N32" s="70" t="s">
        <v>17</v>
      </c>
      <c r="O32" s="71" t="s">
        <v>18</v>
      </c>
      <c r="P32" s="75" t="s">
        <v>19</v>
      </c>
      <c r="Q32" s="76" t="s">
        <v>20</v>
      </c>
      <c r="R32" s="70" t="s">
        <v>64</v>
      </c>
      <c r="S32" s="71" t="s">
        <v>65</v>
      </c>
      <c r="T32" s="71" t="s">
        <v>23</v>
      </c>
      <c r="U32" s="77" t="s">
        <v>24</v>
      </c>
      <c r="V32" s="78" t="s">
        <v>66</v>
      </c>
      <c r="W32" s="359" t="s">
        <v>26</v>
      </c>
      <c r="X32" s="362">
        <f>IF(SUM(D32:W32)=0," ",AVERAGE(D32:W32))</f>
        <v>0</v>
      </c>
    </row>
    <row r="33" spans="1:23" ht="15" customHeight="1">
      <c r="A33" s="385" t="s">
        <v>176</v>
      </c>
      <c r="B33" s="385"/>
      <c r="C33" s="289"/>
      <c r="D33" s="266"/>
      <c r="E33" s="266"/>
      <c r="F33" s="266"/>
      <c r="G33" s="266"/>
      <c r="H33" s="266"/>
      <c r="I33" s="266">
        <v>282.5</v>
      </c>
      <c r="J33" s="386">
        <v>138.7</v>
      </c>
      <c r="K33" s="266"/>
      <c r="L33" s="266"/>
      <c r="M33" s="266"/>
      <c r="N33" s="266"/>
      <c r="O33" s="266"/>
      <c r="P33" s="266"/>
      <c r="Q33" s="266"/>
      <c r="R33" s="266">
        <v>120</v>
      </c>
      <c r="S33" s="266">
        <v>122.75</v>
      </c>
      <c r="T33" s="266">
        <v>120</v>
      </c>
      <c r="U33" s="319"/>
      <c r="V33" s="266">
        <v>135</v>
      </c>
      <c r="W33" s="362">
        <f aca="true" t="shared" si="1" ref="W33:W45">IF(SUM(C33:V33)=0," ",AVERAGE(C33:V33))</f>
        <v>153.15833333333333</v>
      </c>
    </row>
    <row r="34" spans="1:23" ht="15" customHeight="1">
      <c r="A34" s="360" t="s">
        <v>193</v>
      </c>
      <c r="B34" s="360"/>
      <c r="C34" s="283"/>
      <c r="D34" s="101"/>
      <c r="E34" s="101"/>
      <c r="F34" s="101"/>
      <c r="G34" s="101"/>
      <c r="H34" s="101"/>
      <c r="I34" s="101"/>
      <c r="J34" s="152" t="s">
        <v>75</v>
      </c>
      <c r="K34" s="101"/>
      <c r="L34" s="101"/>
      <c r="M34" s="101"/>
      <c r="N34" s="101"/>
      <c r="O34" s="101"/>
      <c r="P34" s="101"/>
      <c r="Q34" s="101"/>
      <c r="R34" s="101"/>
      <c r="S34" s="101"/>
      <c r="T34" s="101"/>
      <c r="U34" s="17"/>
      <c r="V34" s="101"/>
      <c r="W34" s="362">
        <f t="shared" si="1"/>
        <v>0</v>
      </c>
    </row>
    <row r="35" spans="1:23" ht="15" customHeight="1">
      <c r="A35" s="360" t="s">
        <v>194</v>
      </c>
      <c r="B35" s="360"/>
      <c r="C35" s="283">
        <v>45</v>
      </c>
      <c r="D35" s="101"/>
      <c r="E35" s="101"/>
      <c r="F35" s="101">
        <v>44</v>
      </c>
      <c r="G35" s="101"/>
      <c r="H35" s="101"/>
      <c r="I35" s="101"/>
      <c r="J35" s="152">
        <v>50.5</v>
      </c>
      <c r="K35" s="101"/>
      <c r="L35" s="101">
        <v>40</v>
      </c>
      <c r="M35" s="101"/>
      <c r="N35" s="101"/>
      <c r="O35" s="101"/>
      <c r="P35" s="101"/>
      <c r="Q35" s="101"/>
      <c r="R35" s="101">
        <v>40</v>
      </c>
      <c r="S35" s="101">
        <v>60.5</v>
      </c>
      <c r="T35" s="101">
        <v>40</v>
      </c>
      <c r="U35" s="17"/>
      <c r="V35" s="101">
        <v>90</v>
      </c>
      <c r="W35" s="362">
        <f t="shared" si="1"/>
        <v>51.25</v>
      </c>
    </row>
    <row r="36" spans="1:23" ht="15" customHeight="1">
      <c r="A36" s="360" t="s">
        <v>195</v>
      </c>
      <c r="B36" s="360"/>
      <c r="C36" s="283"/>
      <c r="D36" s="101"/>
      <c r="E36" s="101">
        <v>85.1</v>
      </c>
      <c r="F36" s="101"/>
      <c r="G36" s="101">
        <v>85.1</v>
      </c>
      <c r="H36" s="101"/>
      <c r="I36" s="101">
        <v>104</v>
      </c>
      <c r="J36" s="152">
        <v>107.5</v>
      </c>
      <c r="K36" s="101"/>
      <c r="L36" s="101"/>
      <c r="M36" s="101"/>
      <c r="N36" s="101"/>
      <c r="O36" s="101"/>
      <c r="P36" s="101"/>
      <c r="Q36" s="101"/>
      <c r="R36" s="101">
        <v>75</v>
      </c>
      <c r="S36" s="101">
        <v>96.25</v>
      </c>
      <c r="T36" s="101">
        <v>75</v>
      </c>
      <c r="U36" s="17"/>
      <c r="V36" s="101">
        <v>110</v>
      </c>
      <c r="W36" s="362">
        <f t="shared" si="1"/>
        <v>92.24375</v>
      </c>
    </row>
    <row r="37" spans="1:23" ht="15" customHeight="1">
      <c r="A37" s="360" t="s">
        <v>196</v>
      </c>
      <c r="B37" s="360"/>
      <c r="C37" s="283"/>
      <c r="D37" s="101"/>
      <c r="E37" s="101"/>
      <c r="F37" s="101"/>
      <c r="G37" s="101"/>
      <c r="H37" s="101"/>
      <c r="I37" s="101"/>
      <c r="J37" s="152" t="s">
        <v>75</v>
      </c>
      <c r="K37" s="101"/>
      <c r="L37" s="101"/>
      <c r="M37" s="101"/>
      <c r="N37" s="101"/>
      <c r="O37" s="101"/>
      <c r="P37" s="101"/>
      <c r="Q37" s="101"/>
      <c r="R37" s="101"/>
      <c r="S37" s="101"/>
      <c r="T37" s="101"/>
      <c r="U37" s="17"/>
      <c r="V37" s="101"/>
      <c r="W37" s="362">
        <f t="shared" si="1"/>
        <v>0</v>
      </c>
    </row>
    <row r="38" spans="1:23" ht="15" customHeight="1" hidden="1">
      <c r="A38" s="387"/>
      <c r="B38" s="375"/>
      <c r="C38" s="283"/>
      <c r="D38" s="101"/>
      <c r="E38" s="101"/>
      <c r="F38" s="101"/>
      <c r="G38" s="101"/>
      <c r="H38" s="101"/>
      <c r="I38" s="101"/>
      <c r="J38" s="152"/>
      <c r="K38" s="101"/>
      <c r="L38" s="101"/>
      <c r="M38" s="101"/>
      <c r="N38" s="101"/>
      <c r="O38" s="101"/>
      <c r="P38" s="101"/>
      <c r="Q38" s="101"/>
      <c r="R38" s="101"/>
      <c r="S38" s="101"/>
      <c r="T38" s="101"/>
      <c r="U38" s="17"/>
      <c r="V38" s="101"/>
      <c r="W38" s="362">
        <f t="shared" si="1"/>
        <v>0</v>
      </c>
    </row>
    <row r="39" spans="1:23" ht="15" customHeight="1" hidden="1">
      <c r="A39" s="360" t="s">
        <v>189</v>
      </c>
      <c r="B39" s="360"/>
      <c r="C39" s="283"/>
      <c r="D39" s="101"/>
      <c r="E39" s="101"/>
      <c r="F39" s="101"/>
      <c r="G39" s="101"/>
      <c r="H39" s="101"/>
      <c r="I39" s="101"/>
      <c r="J39" s="152"/>
      <c r="K39" s="101"/>
      <c r="L39" s="101"/>
      <c r="M39" s="101"/>
      <c r="N39" s="101"/>
      <c r="O39" s="101"/>
      <c r="P39" s="101"/>
      <c r="Q39" s="101"/>
      <c r="R39" s="101"/>
      <c r="S39" s="101"/>
      <c r="T39" s="101"/>
      <c r="U39" s="17"/>
      <c r="V39" s="101"/>
      <c r="W39" s="362">
        <f t="shared" si="1"/>
        <v>0</v>
      </c>
    </row>
    <row r="40" spans="1:23" ht="15" customHeight="1">
      <c r="A40" s="360" t="s">
        <v>197</v>
      </c>
      <c r="B40" s="360"/>
      <c r="C40" s="283"/>
      <c r="D40" s="101"/>
      <c r="E40" s="101"/>
      <c r="F40" s="101"/>
      <c r="G40" s="101"/>
      <c r="H40" s="101"/>
      <c r="I40" s="101">
        <v>750</v>
      </c>
      <c r="J40" s="152">
        <v>630</v>
      </c>
      <c r="K40" s="101"/>
      <c r="L40" s="101"/>
      <c r="M40" s="101"/>
      <c r="N40" s="101"/>
      <c r="O40" s="101"/>
      <c r="P40" s="101"/>
      <c r="Q40" s="101"/>
      <c r="R40" s="101"/>
      <c r="S40" s="101"/>
      <c r="T40" s="101"/>
      <c r="U40" s="17"/>
      <c r="V40" s="101">
        <v>500</v>
      </c>
      <c r="W40" s="362">
        <f t="shared" si="1"/>
        <v>626.6666666666666</v>
      </c>
    </row>
    <row r="41" spans="1:23" ht="15" customHeight="1">
      <c r="A41" s="360" t="s">
        <v>198</v>
      </c>
      <c r="B41" s="360"/>
      <c r="C41" s="283"/>
      <c r="D41" s="101"/>
      <c r="E41" s="101"/>
      <c r="F41" s="101"/>
      <c r="G41" s="101"/>
      <c r="H41" s="101"/>
      <c r="I41" s="101">
        <v>762.5</v>
      </c>
      <c r="J41" s="152">
        <v>735</v>
      </c>
      <c r="K41" s="101"/>
      <c r="L41" s="101"/>
      <c r="M41" s="101"/>
      <c r="N41" s="101"/>
      <c r="O41" s="101"/>
      <c r="P41" s="101"/>
      <c r="Q41" s="101"/>
      <c r="R41" s="101"/>
      <c r="S41" s="101"/>
      <c r="T41" s="101"/>
      <c r="U41" s="101"/>
      <c r="V41" s="101">
        <v>600</v>
      </c>
      <c r="W41" s="362">
        <f t="shared" si="1"/>
        <v>699.1666666666666</v>
      </c>
    </row>
    <row r="42" spans="1:23" ht="15" customHeight="1" hidden="1">
      <c r="A42" s="388" t="s">
        <v>199</v>
      </c>
      <c r="B42" s="388"/>
      <c r="C42" s="283"/>
      <c r="D42" s="101"/>
      <c r="E42" s="101"/>
      <c r="F42" s="101"/>
      <c r="G42" s="101"/>
      <c r="H42" s="101"/>
      <c r="I42" s="101"/>
      <c r="J42" s="152"/>
      <c r="K42" s="101"/>
      <c r="L42" s="101"/>
      <c r="M42" s="101"/>
      <c r="N42" s="101"/>
      <c r="O42" s="101"/>
      <c r="P42" s="101"/>
      <c r="Q42" s="101"/>
      <c r="R42" s="101"/>
      <c r="S42" s="101"/>
      <c r="T42" s="101"/>
      <c r="U42" s="101"/>
      <c r="V42" s="101"/>
      <c r="W42" s="362">
        <f t="shared" si="1"/>
        <v>0</v>
      </c>
    </row>
    <row r="43" spans="1:23" ht="15" customHeight="1" hidden="1">
      <c r="A43" s="389"/>
      <c r="B43" s="116"/>
      <c r="C43" s="283"/>
      <c r="D43" s="101"/>
      <c r="E43" s="101"/>
      <c r="F43" s="101"/>
      <c r="G43" s="101"/>
      <c r="H43" s="101"/>
      <c r="I43" s="101"/>
      <c r="J43" s="152"/>
      <c r="K43" s="101"/>
      <c r="L43" s="101"/>
      <c r="M43" s="101"/>
      <c r="N43" s="101"/>
      <c r="O43" s="101"/>
      <c r="P43" s="101"/>
      <c r="Q43" s="101"/>
      <c r="R43" s="101"/>
      <c r="S43" s="101"/>
      <c r="T43" s="101"/>
      <c r="U43" s="101"/>
      <c r="V43" s="101"/>
      <c r="W43" s="362">
        <f t="shared" si="1"/>
        <v>0</v>
      </c>
    </row>
    <row r="44" spans="1:23" ht="15" customHeight="1">
      <c r="A44" s="390" t="s">
        <v>200</v>
      </c>
      <c r="B44" s="127"/>
      <c r="C44" s="283"/>
      <c r="D44" s="101"/>
      <c r="E44" s="101"/>
      <c r="F44" s="101"/>
      <c r="G44" s="101"/>
      <c r="H44" s="101"/>
      <c r="I44" s="101"/>
      <c r="J44" s="152">
        <v>62.5</v>
      </c>
      <c r="K44" s="101"/>
      <c r="L44" s="101"/>
      <c r="M44" s="101"/>
      <c r="N44" s="101"/>
      <c r="O44" s="101"/>
      <c r="P44" s="101"/>
      <c r="Q44" s="101"/>
      <c r="R44" s="152">
        <v>65</v>
      </c>
      <c r="S44" s="101"/>
      <c r="T44" s="101">
        <v>65</v>
      </c>
      <c r="U44" s="101"/>
      <c r="V44" s="101">
        <v>80</v>
      </c>
      <c r="W44" s="362">
        <f t="shared" si="1"/>
        <v>68.125</v>
      </c>
    </row>
    <row r="45" spans="1:23" ht="15" customHeight="1">
      <c r="A45" s="391" t="s">
        <v>201</v>
      </c>
      <c r="B45" s="391"/>
      <c r="C45" s="392"/>
      <c r="D45" s="200"/>
      <c r="E45" s="201">
        <v>90</v>
      </c>
      <c r="F45" s="393">
        <v>90</v>
      </c>
      <c r="G45" s="394">
        <v>90</v>
      </c>
      <c r="H45" s="200"/>
      <c r="I45" s="395">
        <v>74</v>
      </c>
      <c r="J45" s="393">
        <v>50</v>
      </c>
      <c r="K45" s="200"/>
      <c r="L45" s="200">
        <v>90</v>
      </c>
      <c r="M45" s="200"/>
      <c r="N45" s="200"/>
      <c r="O45" s="200"/>
      <c r="P45" s="200"/>
      <c r="Q45" s="200"/>
      <c r="R45" s="395">
        <v>100</v>
      </c>
      <c r="S45" s="200">
        <v>30</v>
      </c>
      <c r="T45" s="200">
        <v>100</v>
      </c>
      <c r="U45" s="200"/>
      <c r="V45" s="395">
        <v>50</v>
      </c>
      <c r="W45" s="293">
        <f t="shared" si="1"/>
        <v>76.4</v>
      </c>
    </row>
    <row r="46" ht="12.75">
      <c r="A46" s="57" t="s">
        <v>57</v>
      </c>
    </row>
  </sheetData>
  <sheetProtection selectLockedCells="1" selectUnlockedCells="1"/>
  <mergeCells count="25"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21:B21"/>
    <mergeCell ref="A22:B22"/>
    <mergeCell ref="A33:B33"/>
    <mergeCell ref="A34:B34"/>
    <mergeCell ref="A35:B35"/>
    <mergeCell ref="A36:B36"/>
    <mergeCell ref="A37:B37"/>
    <mergeCell ref="A39:B39"/>
    <mergeCell ref="A40:B40"/>
    <mergeCell ref="A41:B41"/>
    <mergeCell ref="A42:B42"/>
    <mergeCell ref="A45:B45"/>
  </mergeCells>
  <printOptions horizontalCentered="1" verticalCentered="1"/>
  <pageMargins left="0.5" right="0.5118055555555555" top="0.6298611111111111" bottom="0.2361111111111111" header="0.5118055555555555" footer="0.5118055555555555"/>
  <pageSetup horizontalDpi="300" verticalDpi="300" orientation="landscape" paperSize="9" scale="7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30"/>
  <sheetViews>
    <sheetView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S22" sqref="S22"/>
    </sheetView>
  </sheetViews>
  <sheetFormatPr defaultColWidth="10.28125" defaultRowHeight="12.75"/>
  <cols>
    <col min="1" max="1" width="10.140625" style="13" customWidth="1"/>
    <col min="2" max="2" width="11.421875" style="13" customWidth="1"/>
    <col min="3" max="3" width="14.57421875" style="13" customWidth="1"/>
    <col min="4" max="9" width="6.28125" style="13" customWidth="1"/>
    <col min="10" max="10" width="7.8515625" style="13" customWidth="1"/>
    <col min="11" max="23" width="6.28125" style="13" customWidth="1"/>
    <col min="24" max="24" width="10.7109375" style="13" customWidth="1"/>
    <col min="25" max="25" width="11.140625" style="13" customWidth="1"/>
    <col min="26" max="26" width="11.421875" style="13" customWidth="1"/>
    <col min="27" max="27" width="11.421875" style="13" hidden="1" customWidth="1"/>
    <col min="28" max="16384" width="11.421875" style="13" customWidth="1"/>
  </cols>
  <sheetData>
    <row r="1" spans="1:21" ht="26.25">
      <c r="A1" s="396" t="s">
        <v>202</v>
      </c>
      <c r="B1" s="2"/>
      <c r="C1" s="2"/>
      <c r="D1" s="2"/>
      <c r="E1" s="2"/>
      <c r="F1" s="2"/>
      <c r="R1" s="61" t="s">
        <v>203</v>
      </c>
      <c r="S1" s="61"/>
      <c r="T1" s="61"/>
      <c r="U1" s="308"/>
    </row>
    <row r="2" ht="13.5">
      <c r="J2"/>
    </row>
    <row r="3" spans="1:27" ht="61.5" customHeight="1">
      <c r="A3" s="397" t="s">
        <v>204</v>
      </c>
      <c r="B3" s="398" t="s">
        <v>205</v>
      </c>
      <c r="C3" s="399" t="s">
        <v>132</v>
      </c>
      <c r="D3" s="69" t="s">
        <v>6</v>
      </c>
      <c r="E3" s="70" t="s">
        <v>7</v>
      </c>
      <c r="F3" s="71" t="s">
        <v>8</v>
      </c>
      <c r="G3" s="72" t="s">
        <v>9</v>
      </c>
      <c r="H3" s="70" t="s">
        <v>10</v>
      </c>
      <c r="I3" s="71" t="s">
        <v>63</v>
      </c>
      <c r="J3" s="73" t="s">
        <v>12</v>
      </c>
      <c r="K3" s="71" t="s">
        <v>13</v>
      </c>
      <c r="L3" s="70" t="s">
        <v>14</v>
      </c>
      <c r="M3" s="74" t="s">
        <v>15</v>
      </c>
      <c r="N3" s="74" t="s">
        <v>16</v>
      </c>
      <c r="O3" s="70" t="s">
        <v>17</v>
      </c>
      <c r="P3" s="71" t="s">
        <v>18</v>
      </c>
      <c r="Q3" s="75" t="s">
        <v>19</v>
      </c>
      <c r="R3" s="76" t="s">
        <v>20</v>
      </c>
      <c r="S3" s="70" t="s">
        <v>64</v>
      </c>
      <c r="T3" s="71" t="s">
        <v>65</v>
      </c>
      <c r="U3" s="71" t="s">
        <v>23</v>
      </c>
      <c r="V3" s="77" t="s">
        <v>24</v>
      </c>
      <c r="W3" s="78" t="s">
        <v>66</v>
      </c>
      <c r="X3" s="400" t="s">
        <v>26</v>
      </c>
      <c r="AA3" s="362">
        <f>IF(SUM(G3:Z3)=0," ",AVERAGE(G3:Z3))</f>
        <v>0</v>
      </c>
    </row>
    <row r="4" spans="1:24" ht="19.5" customHeight="1">
      <c r="A4" s="252" t="s">
        <v>206</v>
      </c>
      <c r="B4" s="252"/>
      <c r="C4" s="252"/>
      <c r="D4" s="401"/>
      <c r="E4" s="319">
        <v>200</v>
      </c>
      <c r="F4" s="319">
        <v>180</v>
      </c>
      <c r="G4" s="319"/>
      <c r="H4" s="319">
        <v>161.66</v>
      </c>
      <c r="I4" s="319">
        <v>127</v>
      </c>
      <c r="J4" s="319">
        <v>238.33</v>
      </c>
      <c r="K4" s="319">
        <v>184</v>
      </c>
      <c r="L4" s="319">
        <v>150</v>
      </c>
      <c r="M4" s="319">
        <v>185</v>
      </c>
      <c r="N4" s="319">
        <v>180</v>
      </c>
      <c r="O4" s="319">
        <v>198.33</v>
      </c>
      <c r="P4" s="319"/>
      <c r="Q4" s="319"/>
      <c r="R4" s="319">
        <v>161.66</v>
      </c>
      <c r="S4" s="319">
        <v>176.25</v>
      </c>
      <c r="T4" s="319">
        <v>275.33</v>
      </c>
      <c r="U4" s="319">
        <v>176.25</v>
      </c>
      <c r="V4" s="319"/>
      <c r="W4" s="319">
        <v>150</v>
      </c>
      <c r="X4" s="362">
        <f aca="true" t="shared" si="0" ref="X4:X13">IF(SUM(D4:W4)=0," ",AVERAGE(D4:W4))</f>
        <v>182.92066666666668</v>
      </c>
    </row>
    <row r="5" spans="1:24" ht="19.5" customHeight="1">
      <c r="A5" s="252" t="s">
        <v>207</v>
      </c>
      <c r="B5" s="252"/>
      <c r="C5" s="252"/>
      <c r="D5" s="365"/>
      <c r="E5" s="17">
        <v>215</v>
      </c>
      <c r="F5" s="17"/>
      <c r="G5" s="17"/>
      <c r="H5" s="17">
        <v>260</v>
      </c>
      <c r="I5" s="17">
        <v>300</v>
      </c>
      <c r="J5" s="17"/>
      <c r="K5" s="17">
        <v>316.7</v>
      </c>
      <c r="L5" s="17"/>
      <c r="M5" s="17"/>
      <c r="N5" s="17">
        <v>245</v>
      </c>
      <c r="O5" s="17"/>
      <c r="P5" s="17"/>
      <c r="Q5" s="17"/>
      <c r="R5" s="17"/>
      <c r="S5" s="17">
        <v>398.33</v>
      </c>
      <c r="T5" s="17">
        <v>375</v>
      </c>
      <c r="U5" s="17">
        <v>398.33</v>
      </c>
      <c r="V5" s="17"/>
      <c r="W5" s="17">
        <v>243</v>
      </c>
      <c r="X5" s="362">
        <f t="shared" si="0"/>
        <v>305.7066666666667</v>
      </c>
    </row>
    <row r="6" spans="1:24" ht="19.5" customHeight="1">
      <c r="A6" s="252" t="s">
        <v>208</v>
      </c>
      <c r="B6" s="252"/>
      <c r="C6" s="252"/>
      <c r="D6" s="365">
        <v>200</v>
      </c>
      <c r="E6" s="17">
        <v>200</v>
      </c>
      <c r="F6" s="17"/>
      <c r="G6" s="17">
        <v>155</v>
      </c>
      <c r="H6" s="17">
        <v>136.66</v>
      </c>
      <c r="I6" s="17">
        <v>132</v>
      </c>
      <c r="J6" s="17">
        <v>255</v>
      </c>
      <c r="K6" s="17">
        <v>175</v>
      </c>
      <c r="L6" s="17">
        <v>150</v>
      </c>
      <c r="M6" s="17">
        <v>170</v>
      </c>
      <c r="N6" s="17"/>
      <c r="O6" s="17">
        <v>185</v>
      </c>
      <c r="P6" s="17"/>
      <c r="Q6" s="17"/>
      <c r="R6" s="17">
        <v>140.33</v>
      </c>
      <c r="S6" s="17">
        <v>186.66</v>
      </c>
      <c r="T6" s="17">
        <v>260</v>
      </c>
      <c r="U6" s="17">
        <v>186.66</v>
      </c>
      <c r="V6" s="17">
        <v>186.67</v>
      </c>
      <c r="W6" s="17">
        <v>130</v>
      </c>
      <c r="X6" s="362">
        <f t="shared" si="0"/>
        <v>178.06124999999997</v>
      </c>
    </row>
    <row r="7" spans="1:24" ht="19.5" customHeight="1">
      <c r="A7" s="252" t="s">
        <v>209</v>
      </c>
      <c r="B7" s="252"/>
      <c r="C7" s="252"/>
      <c r="D7" s="365">
        <v>200</v>
      </c>
      <c r="E7" s="17">
        <v>200</v>
      </c>
      <c r="F7" s="17"/>
      <c r="G7" s="17">
        <v>124</v>
      </c>
      <c r="H7" s="17"/>
      <c r="I7" s="17"/>
      <c r="J7" s="17"/>
      <c r="K7" s="17">
        <v>200</v>
      </c>
      <c r="L7" s="17">
        <v>130</v>
      </c>
      <c r="M7" s="17">
        <v>130</v>
      </c>
      <c r="N7" s="17"/>
      <c r="O7" s="17">
        <v>185</v>
      </c>
      <c r="P7" s="17"/>
      <c r="Q7" s="17"/>
      <c r="R7" s="17">
        <v>131.33</v>
      </c>
      <c r="S7" s="17"/>
      <c r="T7" s="17"/>
      <c r="U7" s="17">
        <v>195</v>
      </c>
      <c r="V7" s="17">
        <v>180</v>
      </c>
      <c r="W7" s="17"/>
      <c r="X7" s="362">
        <f t="shared" si="0"/>
        <v>167.533</v>
      </c>
    </row>
    <row r="8" spans="1:24" ht="19.5" customHeight="1">
      <c r="A8" s="252" t="s">
        <v>210</v>
      </c>
      <c r="B8" s="252"/>
      <c r="C8" s="252"/>
      <c r="D8" s="323"/>
      <c r="E8" s="17"/>
      <c r="F8" s="17"/>
      <c r="G8" s="17"/>
      <c r="H8" s="17"/>
      <c r="I8" s="17"/>
      <c r="J8" s="17"/>
      <c r="K8" s="17"/>
      <c r="L8" s="17"/>
      <c r="M8" s="17">
        <v>330</v>
      </c>
      <c r="N8" s="17"/>
      <c r="O8" s="17"/>
      <c r="P8" s="17"/>
      <c r="Q8" s="17"/>
      <c r="R8" s="17"/>
      <c r="S8" s="17"/>
      <c r="T8" s="17"/>
      <c r="U8" s="17">
        <v>385</v>
      </c>
      <c r="V8" s="17"/>
      <c r="W8" s="17">
        <v>300</v>
      </c>
      <c r="X8" s="362">
        <f t="shared" si="0"/>
        <v>338.3333333333333</v>
      </c>
    </row>
    <row r="9" spans="1:24" ht="19.5" customHeight="1" hidden="1">
      <c r="A9" s="221" t="s">
        <v>211</v>
      </c>
      <c r="B9" s="221"/>
      <c r="C9" s="221"/>
      <c r="D9" s="323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362">
        <f t="shared" si="0"/>
        <v>0</v>
      </c>
    </row>
    <row r="10" spans="1:24" ht="19.5" customHeight="1">
      <c r="A10" s="402" t="s">
        <v>212</v>
      </c>
      <c r="B10" s="403"/>
      <c r="C10" s="404"/>
      <c r="D10" s="323"/>
      <c r="E10" s="17"/>
      <c r="F10" s="17">
        <v>550</v>
      </c>
      <c r="G10" s="17"/>
      <c r="H10" s="17"/>
      <c r="I10" s="17"/>
      <c r="J10" s="17"/>
      <c r="K10" s="17">
        <v>515</v>
      </c>
      <c r="L10" s="17"/>
      <c r="M10" s="17"/>
      <c r="N10" s="17"/>
      <c r="O10" s="17"/>
      <c r="P10" s="17"/>
      <c r="Q10" s="17"/>
      <c r="R10" s="17"/>
      <c r="S10" s="17">
        <v>506</v>
      </c>
      <c r="T10" s="17"/>
      <c r="U10" s="17">
        <v>506</v>
      </c>
      <c r="V10" s="17"/>
      <c r="W10" s="17">
        <v>700</v>
      </c>
      <c r="X10" s="362">
        <f t="shared" si="0"/>
        <v>555.4</v>
      </c>
    </row>
    <row r="11" spans="1:24" ht="19.5" customHeight="1">
      <c r="A11" s="402" t="s">
        <v>213</v>
      </c>
      <c r="B11" s="403"/>
      <c r="C11" s="404"/>
      <c r="D11" s="323"/>
      <c r="E11" s="17"/>
      <c r="F11" s="17">
        <v>490</v>
      </c>
      <c r="G11" s="17"/>
      <c r="H11" s="17"/>
      <c r="I11" s="17"/>
      <c r="J11" s="17"/>
      <c r="K11" s="25" t="s">
        <v>75</v>
      </c>
      <c r="L11" s="17"/>
      <c r="M11" s="17"/>
      <c r="N11" s="17"/>
      <c r="O11" s="17"/>
      <c r="P11" s="17"/>
      <c r="Q11" s="17"/>
      <c r="R11" s="17"/>
      <c r="S11" s="17">
        <v>500</v>
      </c>
      <c r="T11" s="17"/>
      <c r="U11" s="17">
        <v>500</v>
      </c>
      <c r="V11" s="17"/>
      <c r="W11" s="17">
        <v>600</v>
      </c>
      <c r="X11" s="362">
        <f t="shared" si="0"/>
        <v>522.5</v>
      </c>
    </row>
    <row r="12" spans="1:24" ht="19.5" customHeight="1">
      <c r="A12" s="405" t="s">
        <v>214</v>
      </c>
      <c r="B12" s="406"/>
      <c r="C12" s="407"/>
      <c r="D12" s="323"/>
      <c r="E12" s="17"/>
      <c r="F12" s="17"/>
      <c r="G12" s="17"/>
      <c r="H12" s="17"/>
      <c r="I12" s="17"/>
      <c r="J12" s="17"/>
      <c r="K12" s="25" t="s">
        <v>75</v>
      </c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408">
        <f t="shared" si="0"/>
        <v>0</v>
      </c>
    </row>
    <row r="13" spans="1:24" ht="19.5" customHeight="1">
      <c r="A13" s="409" t="s">
        <v>215</v>
      </c>
      <c r="B13" s="410"/>
      <c r="C13" s="410"/>
      <c r="D13" s="329"/>
      <c r="E13" s="39"/>
      <c r="F13" s="39"/>
      <c r="G13" s="39"/>
      <c r="H13" s="39"/>
      <c r="I13" s="39"/>
      <c r="J13" s="39"/>
      <c r="K13" s="331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293">
        <f t="shared" si="0"/>
        <v>0</v>
      </c>
    </row>
    <row r="14" spans="1:25" ht="12.75">
      <c r="A14" s="57" t="s">
        <v>57</v>
      </c>
      <c r="B14" s="218"/>
      <c r="C14" s="218"/>
      <c r="D14" s="218"/>
      <c r="E14" s="218"/>
      <c r="F14" s="218"/>
      <c r="G14" s="218"/>
      <c r="H14" s="218"/>
      <c r="I14" s="218"/>
      <c r="J14" s="218"/>
      <c r="K14" s="218"/>
      <c r="L14" s="218"/>
      <c r="M14" s="218"/>
      <c r="N14" s="218"/>
      <c r="O14" s="218"/>
      <c r="P14" s="218"/>
      <c r="Q14" s="218"/>
      <c r="R14" s="218"/>
      <c r="S14" s="218"/>
      <c r="T14" s="218"/>
      <c r="U14" s="218"/>
      <c r="V14" s="218"/>
      <c r="W14" s="218"/>
      <c r="X14" s="218"/>
      <c r="Y14" s="218"/>
    </row>
    <row r="15" spans="1:25" ht="12">
      <c r="A15" s="411"/>
      <c r="B15" s="218"/>
      <c r="C15" s="218"/>
      <c r="D15" s="218"/>
      <c r="E15" s="218"/>
      <c r="F15" s="218"/>
      <c r="G15" s="218"/>
      <c r="H15" s="218"/>
      <c r="I15" s="218"/>
      <c r="J15" s="218"/>
      <c r="K15" s="218"/>
      <c r="L15" s="218"/>
      <c r="M15" s="218"/>
      <c r="N15" s="218"/>
      <c r="O15" s="218"/>
      <c r="P15" s="218"/>
      <c r="Q15" s="218"/>
      <c r="R15" s="218"/>
      <c r="S15" s="218"/>
      <c r="T15" s="218"/>
      <c r="U15" s="218"/>
      <c r="V15" s="218"/>
      <c r="W15" s="218"/>
      <c r="X15" s="218"/>
      <c r="Y15" s="218"/>
    </row>
    <row r="16" spans="1:25" ht="12.75">
      <c r="A16" s="411"/>
      <c r="B16" s="218"/>
      <c r="C16" s="218"/>
      <c r="D16" s="218"/>
      <c r="E16" s="218"/>
      <c r="F16" s="218"/>
      <c r="G16" s="218"/>
      <c r="H16"/>
      <c r="I16" s="218"/>
      <c r="J16" s="218"/>
      <c r="K16" s="218"/>
      <c r="L16" s="218"/>
      <c r="M16" s="218"/>
      <c r="N16" s="218"/>
      <c r="O16" s="218"/>
      <c r="P16" s="218"/>
      <c r="Q16" s="218"/>
      <c r="R16" s="218"/>
      <c r="S16" s="218"/>
      <c r="T16" s="218"/>
      <c r="U16" s="218"/>
      <c r="V16" s="218"/>
      <c r="W16" s="218"/>
      <c r="X16" s="218"/>
      <c r="Y16" s="218"/>
    </row>
    <row r="17" spans="1:6" s="218" customFormat="1" ht="13.5" hidden="1">
      <c r="A17" s="411"/>
      <c r="F17" s="412"/>
    </row>
    <row r="18" s="218" customFormat="1" ht="12">
      <c r="A18" s="411"/>
    </row>
    <row r="19" s="218" customFormat="1" ht="12">
      <c r="A19" s="411"/>
    </row>
    <row r="20" spans="1:16" s="218" customFormat="1" ht="26.25">
      <c r="A20" s="396" t="s">
        <v>216</v>
      </c>
      <c r="B20" s="2"/>
      <c r="C20" s="2"/>
      <c r="D20" s="2"/>
      <c r="E20" s="2"/>
      <c r="F20" s="2"/>
      <c r="P20" s="218" t="s">
        <v>217</v>
      </c>
    </row>
    <row r="21" spans="1:6" s="218" customFormat="1" ht="16.5">
      <c r="A21" s="413"/>
      <c r="B21" s="2"/>
      <c r="C21" s="2"/>
      <c r="D21" s="2"/>
      <c r="E21" s="2"/>
      <c r="F21" s="2"/>
    </row>
    <row r="22" spans="1:27" s="218" customFormat="1" ht="97.5">
      <c r="A22" s="414" t="s">
        <v>218</v>
      </c>
      <c r="B22" s="415"/>
      <c r="C22" s="412" t="s">
        <v>132</v>
      </c>
      <c r="D22" s="69" t="s">
        <v>6</v>
      </c>
      <c r="E22" s="70" t="s">
        <v>7</v>
      </c>
      <c r="F22" s="71" t="s">
        <v>8</v>
      </c>
      <c r="G22" s="71" t="s">
        <v>9</v>
      </c>
      <c r="H22" s="70" t="s">
        <v>10</v>
      </c>
      <c r="I22" s="71" t="s">
        <v>63</v>
      </c>
      <c r="J22" s="73" t="s">
        <v>12</v>
      </c>
      <c r="K22" s="71" t="s">
        <v>13</v>
      </c>
      <c r="L22" s="70" t="s">
        <v>14</v>
      </c>
      <c r="M22" s="74" t="s">
        <v>15</v>
      </c>
      <c r="N22" s="74" t="s">
        <v>16</v>
      </c>
      <c r="O22" s="70" t="s">
        <v>17</v>
      </c>
      <c r="P22" s="71" t="s">
        <v>18</v>
      </c>
      <c r="Q22" s="75" t="s">
        <v>19</v>
      </c>
      <c r="R22" s="76" t="s">
        <v>20</v>
      </c>
      <c r="S22" s="70" t="s">
        <v>64</v>
      </c>
      <c r="T22" s="71" t="s">
        <v>65</v>
      </c>
      <c r="U22" s="71" t="s">
        <v>23</v>
      </c>
      <c r="V22" s="77" t="s">
        <v>24</v>
      </c>
      <c r="W22" s="78" t="s">
        <v>219</v>
      </c>
      <c r="X22" s="400" t="s">
        <v>26</v>
      </c>
      <c r="AA22" s="362"/>
    </row>
    <row r="23" spans="1:24" ht="18.75" customHeight="1">
      <c r="A23" s="416" t="s">
        <v>220</v>
      </c>
      <c r="B23" s="416"/>
      <c r="C23" s="416"/>
      <c r="D23" s="337">
        <v>10</v>
      </c>
      <c r="E23" s="319">
        <v>7.5</v>
      </c>
      <c r="F23" s="319">
        <v>6</v>
      </c>
      <c r="G23" s="319"/>
      <c r="H23" s="319">
        <v>3.5</v>
      </c>
      <c r="I23" s="319"/>
      <c r="J23" s="319"/>
      <c r="K23" s="319">
        <v>2</v>
      </c>
      <c r="L23" s="319">
        <v>5</v>
      </c>
      <c r="M23" s="319"/>
      <c r="N23" s="319">
        <v>3.5</v>
      </c>
      <c r="O23" s="319"/>
      <c r="P23" s="319"/>
      <c r="Q23" s="319"/>
      <c r="R23" s="319"/>
      <c r="S23" s="319">
        <v>3.5</v>
      </c>
      <c r="T23" s="319">
        <v>3</v>
      </c>
      <c r="U23" s="319">
        <v>3.5</v>
      </c>
      <c r="V23" s="319"/>
      <c r="W23" s="319">
        <v>3</v>
      </c>
      <c r="X23" s="362">
        <f aca="true" t="shared" si="1" ref="X23:X26">IF(SUM(D23:W23)=0," ",AVERAGE(D23:W23))</f>
        <v>4.590909090909091</v>
      </c>
    </row>
    <row r="24" spans="1:24" ht="18.75" customHeight="1">
      <c r="A24" s="417" t="s">
        <v>221</v>
      </c>
      <c r="B24" s="418"/>
      <c r="C24" s="419"/>
      <c r="D24" s="323"/>
      <c r="E24" s="17">
        <v>9</v>
      </c>
      <c r="F24" s="17">
        <v>3.5</v>
      </c>
      <c r="G24" s="17"/>
      <c r="H24" s="17">
        <v>4.5</v>
      </c>
      <c r="I24" s="17">
        <v>3.9</v>
      </c>
      <c r="J24" s="17">
        <v>9.83</v>
      </c>
      <c r="K24" s="17">
        <v>3.5</v>
      </c>
      <c r="L24" s="17">
        <v>7</v>
      </c>
      <c r="M24" s="17"/>
      <c r="N24" s="17">
        <v>12</v>
      </c>
      <c r="O24" s="17"/>
      <c r="P24" s="17"/>
      <c r="Q24" s="17"/>
      <c r="R24" s="17"/>
      <c r="S24" s="17">
        <v>3</v>
      </c>
      <c r="T24" s="17">
        <v>11.5</v>
      </c>
      <c r="U24" s="17">
        <v>3</v>
      </c>
      <c r="V24" s="17"/>
      <c r="W24" s="17">
        <v>4.9</v>
      </c>
      <c r="X24" s="362">
        <f t="shared" si="1"/>
        <v>6.302500000000001</v>
      </c>
    </row>
    <row r="25" spans="1:24" ht="18.75" customHeight="1">
      <c r="A25" s="420"/>
      <c r="B25" s="421" t="s">
        <v>222</v>
      </c>
      <c r="C25" s="419"/>
      <c r="D25" s="422"/>
      <c r="E25" s="333">
        <v>6</v>
      </c>
      <c r="F25" s="333">
        <v>4.9</v>
      </c>
      <c r="G25" s="333">
        <v>4.5</v>
      </c>
      <c r="H25" s="333">
        <v>4</v>
      </c>
      <c r="I25" s="333">
        <v>4.95</v>
      </c>
      <c r="J25" s="333">
        <v>12.12</v>
      </c>
      <c r="K25" s="333">
        <v>10</v>
      </c>
      <c r="L25" s="333">
        <v>7.7</v>
      </c>
      <c r="M25" s="333"/>
      <c r="N25" s="333"/>
      <c r="O25" s="333"/>
      <c r="P25" s="333"/>
      <c r="Q25" s="333"/>
      <c r="R25" s="333"/>
      <c r="S25" s="333">
        <v>4</v>
      </c>
      <c r="T25" s="333">
        <v>6.25</v>
      </c>
      <c r="U25" s="333">
        <v>4</v>
      </c>
      <c r="V25" s="333"/>
      <c r="W25" s="423"/>
      <c r="X25" s="293">
        <f t="shared" si="1"/>
        <v>6.22</v>
      </c>
    </row>
    <row r="26" spans="1:24" ht="18.75" customHeight="1">
      <c r="A26" s="424" t="s">
        <v>223</v>
      </c>
      <c r="B26" s="424"/>
      <c r="C26" s="424"/>
      <c r="D26" s="425"/>
      <c r="E26" s="426"/>
      <c r="F26" s="426"/>
      <c r="G26" s="426"/>
      <c r="H26" s="426"/>
      <c r="I26" s="426"/>
      <c r="J26" s="426"/>
      <c r="K26" s="426"/>
      <c r="L26" s="426"/>
      <c r="M26" s="426"/>
      <c r="N26" s="426"/>
      <c r="O26" s="426"/>
      <c r="P26" s="426"/>
      <c r="Q26" s="426"/>
      <c r="R26" s="426"/>
      <c r="S26" s="426"/>
      <c r="T26" s="426">
        <v>0.75</v>
      </c>
      <c r="U26" s="426"/>
      <c r="V26" s="426"/>
      <c r="W26" s="427"/>
      <c r="X26" s="428">
        <f t="shared" si="1"/>
        <v>0.75</v>
      </c>
    </row>
    <row r="27" spans="1:22" ht="12.75" hidden="1">
      <c r="A27" s="429"/>
      <c r="B27" s="430"/>
      <c r="C27" s="431"/>
      <c r="D27" s="432"/>
      <c r="E27" s="432"/>
      <c r="F27" s="433"/>
      <c r="G27" s="434"/>
      <c r="H27" s="432"/>
      <c r="I27" s="433"/>
      <c r="J27" s="434"/>
      <c r="K27" s="433"/>
      <c r="L27" s="434"/>
      <c r="M27" s="433"/>
      <c r="N27" s="432"/>
      <c r="O27" s="434"/>
      <c r="P27" s="433"/>
      <c r="Q27" s="434"/>
      <c r="R27" s="433"/>
      <c r="S27" s="434"/>
      <c r="T27" s="433"/>
      <c r="U27" s="434"/>
      <c r="V27" s="435"/>
    </row>
    <row r="28" spans="1:22" ht="12" hidden="1">
      <c r="A28" s="436"/>
      <c r="B28" s="437"/>
      <c r="C28" s="438"/>
      <c r="D28" s="372"/>
      <c r="E28" s="372"/>
      <c r="F28" s="370"/>
      <c r="G28" s="371"/>
      <c r="H28" s="372"/>
      <c r="I28" s="370"/>
      <c r="J28" s="371"/>
      <c r="K28" s="370"/>
      <c r="L28" s="371"/>
      <c r="M28" s="370"/>
      <c r="N28" s="372"/>
      <c r="O28" s="371"/>
      <c r="P28" s="370"/>
      <c r="Q28" s="371"/>
      <c r="R28" s="370"/>
      <c r="S28" s="371"/>
      <c r="T28" s="370"/>
      <c r="U28" s="371"/>
      <c r="V28" s="373"/>
    </row>
    <row r="29" spans="1:22" ht="12.75" hidden="1">
      <c r="A29" s="439"/>
      <c r="B29" s="440"/>
      <c r="C29" s="441"/>
      <c r="D29" s="382"/>
      <c r="E29" s="382"/>
      <c r="F29" s="380"/>
      <c r="G29" s="381"/>
      <c r="H29" s="382"/>
      <c r="I29" s="380"/>
      <c r="J29" s="381"/>
      <c r="K29" s="380"/>
      <c r="L29" s="381"/>
      <c r="M29" s="380"/>
      <c r="N29" s="382"/>
      <c r="O29" s="381"/>
      <c r="P29" s="380"/>
      <c r="Q29" s="381"/>
      <c r="R29" s="380"/>
      <c r="S29" s="381"/>
      <c r="T29" s="380"/>
      <c r="U29" s="381"/>
      <c r="V29" s="383"/>
    </row>
    <row r="30" spans="1:3" ht="12.75">
      <c r="A30" s="57" t="s">
        <v>57</v>
      </c>
      <c r="B30" s="218"/>
      <c r="C30" s="218"/>
    </row>
  </sheetData>
  <sheetProtection selectLockedCells="1" selectUnlockedCells="1"/>
  <mergeCells count="8">
    <mergeCell ref="A4:C4"/>
    <mergeCell ref="A5:C5"/>
    <mergeCell ref="A6:C6"/>
    <mergeCell ref="A7:C7"/>
    <mergeCell ref="A8:C8"/>
    <mergeCell ref="A9:C9"/>
    <mergeCell ref="A23:C23"/>
    <mergeCell ref="A26:C26"/>
  </mergeCells>
  <printOptions horizontalCentered="1" verticalCentered="1"/>
  <pageMargins left="0.2361111111111111" right="0.5118055555555555" top="0.9840277777777777" bottom="0.9840277777777777" header="0.5118055555555555" footer="0.5118055555555555"/>
  <pageSetup horizontalDpi="300" verticalDpi="300" orientation="landscape" paperSize="9" scale="77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Z20"/>
  <sheetViews>
    <sheetView workbookViewId="0" topLeftCell="A1">
      <pane xSplit="3" ySplit="3" topLeftCell="H13" activePane="bottomRight" state="frozen"/>
      <selection pane="topLeft" activeCell="A1" sqref="A1"/>
      <selection pane="topRight" activeCell="H1" sqref="H1"/>
      <selection pane="bottomLeft" activeCell="A13" sqref="A13"/>
      <selection pane="bottomRight" activeCell="S22" sqref="S22"/>
    </sheetView>
  </sheetViews>
  <sheetFormatPr defaultColWidth="10.28125" defaultRowHeight="12.75"/>
  <cols>
    <col min="1" max="1" width="11.00390625" style="0" customWidth="1"/>
    <col min="2" max="2" width="11.28125" style="0" customWidth="1"/>
    <col min="3" max="3" width="0.13671875" style="0" customWidth="1"/>
    <col min="4" max="7" width="6.28125" style="0" customWidth="1"/>
    <col min="8" max="8" width="7.140625" style="0" customWidth="1"/>
    <col min="9" max="10" width="6.28125" style="0" customWidth="1"/>
    <col min="11" max="11" width="7.140625" style="0" customWidth="1"/>
    <col min="12" max="19" width="6.28125" style="0" customWidth="1"/>
    <col min="20" max="20" width="7.140625" style="0" customWidth="1"/>
    <col min="21" max="23" width="6.28125" style="0" customWidth="1"/>
    <col min="24" max="24" width="11.140625" style="0" customWidth="1"/>
    <col min="25" max="25" width="9.7109375" style="0" hidden="1" customWidth="1"/>
    <col min="26" max="26" width="11.28125" style="0" customWidth="1"/>
    <col min="27" max="16384" width="11.421875" style="0" customWidth="1"/>
  </cols>
  <sheetData>
    <row r="1" spans="1:25" ht="23.25" customHeight="1">
      <c r="A1" s="442" t="s">
        <v>224</v>
      </c>
      <c r="B1" s="61"/>
      <c r="C1" s="61"/>
      <c r="D1" s="61"/>
      <c r="E1" s="61"/>
      <c r="F1" s="308"/>
      <c r="G1" s="308"/>
      <c r="H1" s="308"/>
      <c r="I1" s="13"/>
      <c r="J1" s="13"/>
      <c r="K1" s="13"/>
      <c r="L1" s="13"/>
      <c r="M1" s="13"/>
      <c r="N1" s="13"/>
      <c r="O1" s="13"/>
      <c r="P1" s="13" t="s">
        <v>225</v>
      </c>
      <c r="Q1" s="13"/>
      <c r="R1" s="13"/>
      <c r="S1" s="13"/>
      <c r="T1" s="13"/>
      <c r="U1" s="13"/>
      <c r="V1" s="13"/>
      <c r="W1" s="13"/>
      <c r="X1" s="13"/>
      <c r="Y1" s="13"/>
    </row>
    <row r="2" spans="1:25" ht="3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</row>
    <row r="3" spans="1:24" ht="61.5" customHeight="1">
      <c r="A3" s="443" t="s">
        <v>226</v>
      </c>
      <c r="B3" s="444" t="s">
        <v>227</v>
      </c>
      <c r="C3" s="445"/>
      <c r="D3" s="69" t="s">
        <v>6</v>
      </c>
      <c r="E3" s="70" t="s">
        <v>7</v>
      </c>
      <c r="F3" s="71" t="s">
        <v>8</v>
      </c>
      <c r="G3" s="358" t="s">
        <v>9</v>
      </c>
      <c r="H3" s="71" t="s">
        <v>10</v>
      </c>
      <c r="I3" s="71" t="s">
        <v>63</v>
      </c>
      <c r="J3" s="73" t="s">
        <v>12</v>
      </c>
      <c r="K3" s="71" t="s">
        <v>13</v>
      </c>
      <c r="L3" s="70" t="s">
        <v>14</v>
      </c>
      <c r="M3" s="74" t="s">
        <v>15</v>
      </c>
      <c r="N3" s="74" t="s">
        <v>16</v>
      </c>
      <c r="O3" s="70" t="s">
        <v>17</v>
      </c>
      <c r="P3" s="71" t="s">
        <v>18</v>
      </c>
      <c r="Q3" s="75" t="s">
        <v>19</v>
      </c>
      <c r="R3" s="76" t="s">
        <v>20</v>
      </c>
      <c r="S3" s="70" t="s">
        <v>64</v>
      </c>
      <c r="T3" s="71" t="s">
        <v>65</v>
      </c>
      <c r="U3" s="71" t="s">
        <v>23</v>
      </c>
      <c r="V3" s="77" t="s">
        <v>24</v>
      </c>
      <c r="W3" s="78" t="s">
        <v>66</v>
      </c>
      <c r="X3" s="359" t="s">
        <v>26</v>
      </c>
    </row>
    <row r="4" spans="1:26" ht="30" customHeight="1">
      <c r="A4" s="221"/>
      <c r="B4" s="446" t="s">
        <v>228</v>
      </c>
      <c r="C4" s="370"/>
      <c r="D4" s="289"/>
      <c r="E4" s="319">
        <v>75</v>
      </c>
      <c r="F4" s="319">
        <v>85</v>
      </c>
      <c r="G4" s="319"/>
      <c r="H4" s="319">
        <v>65</v>
      </c>
      <c r="I4" s="319"/>
      <c r="J4" s="317"/>
      <c r="K4" s="319">
        <v>77.5</v>
      </c>
      <c r="L4" s="319"/>
      <c r="M4" s="319"/>
      <c r="N4" s="319">
        <v>70</v>
      </c>
      <c r="O4" s="319"/>
      <c r="P4" s="319"/>
      <c r="Q4" s="319"/>
      <c r="R4" s="319"/>
      <c r="S4" s="319">
        <v>67.5</v>
      </c>
      <c r="T4" s="319">
        <v>94.25</v>
      </c>
      <c r="U4" s="319">
        <v>67.5</v>
      </c>
      <c r="V4" s="319"/>
      <c r="W4" s="266">
        <v>67.5</v>
      </c>
      <c r="X4" s="293">
        <f aca="true" t="shared" si="0" ref="X4:X19">IF(SUM(D4:W4)=0," ",AVERAGE(D4:W4))</f>
        <v>74.36111111111111</v>
      </c>
      <c r="Y4" s="447"/>
      <c r="Z4" s="33"/>
    </row>
    <row r="5" spans="1:24" ht="30" customHeight="1">
      <c r="A5" s="252" t="s">
        <v>229</v>
      </c>
      <c r="B5" s="448" t="s">
        <v>230</v>
      </c>
      <c r="D5" s="323"/>
      <c r="E5" s="17">
        <v>140</v>
      </c>
      <c r="F5" s="17">
        <v>125</v>
      </c>
      <c r="G5" s="17"/>
      <c r="H5" s="17">
        <v>96</v>
      </c>
      <c r="I5" s="17"/>
      <c r="J5" s="25"/>
      <c r="K5" s="17">
        <v>107.8</v>
      </c>
      <c r="L5" s="17"/>
      <c r="M5" s="17"/>
      <c r="N5" s="17">
        <v>100</v>
      </c>
      <c r="O5" s="17"/>
      <c r="P5" s="17"/>
      <c r="Q5" s="17"/>
      <c r="R5" s="17"/>
      <c r="S5" s="17">
        <v>113</v>
      </c>
      <c r="T5" s="17">
        <v>108.75</v>
      </c>
      <c r="U5" s="17">
        <v>113</v>
      </c>
      <c r="V5" s="17"/>
      <c r="W5" s="101">
        <v>110</v>
      </c>
      <c r="X5" s="362">
        <f t="shared" si="0"/>
        <v>112.61666666666666</v>
      </c>
    </row>
    <row r="6" spans="1:24" ht="30" customHeight="1">
      <c r="A6" s="254"/>
      <c r="B6" s="448" t="s">
        <v>231</v>
      </c>
      <c r="C6" s="449"/>
      <c r="D6" s="323"/>
      <c r="E6" s="17">
        <v>50</v>
      </c>
      <c r="F6" s="17">
        <v>46</v>
      </c>
      <c r="G6" s="17"/>
      <c r="H6" s="17">
        <v>26</v>
      </c>
      <c r="I6" s="17"/>
      <c r="J6" s="25">
        <v>28.29</v>
      </c>
      <c r="K6" s="17">
        <v>31.82</v>
      </c>
      <c r="L6" s="17">
        <v>26</v>
      </c>
      <c r="M6" s="17"/>
      <c r="N6" s="17">
        <v>42</v>
      </c>
      <c r="O6" s="17"/>
      <c r="P6" s="17"/>
      <c r="Q6" s="17"/>
      <c r="R6" s="17"/>
      <c r="S6" s="17">
        <v>22.25</v>
      </c>
      <c r="T6" s="17">
        <v>32.5</v>
      </c>
      <c r="U6" s="17">
        <v>22.25</v>
      </c>
      <c r="V6" s="17"/>
      <c r="W6" s="101">
        <v>25</v>
      </c>
      <c r="X6" s="362">
        <f t="shared" si="0"/>
        <v>32.01</v>
      </c>
    </row>
    <row r="7" spans="1:24" ht="30" customHeight="1">
      <c r="A7" s="237"/>
      <c r="B7" s="448" t="s">
        <v>232</v>
      </c>
      <c r="C7" s="449"/>
      <c r="D7" s="323"/>
      <c r="E7" s="17">
        <v>50</v>
      </c>
      <c r="F7" s="17">
        <v>45</v>
      </c>
      <c r="G7" s="17"/>
      <c r="H7" s="17">
        <v>59.2</v>
      </c>
      <c r="I7" s="17"/>
      <c r="J7" s="25">
        <v>41</v>
      </c>
      <c r="K7" s="17">
        <v>65.3</v>
      </c>
      <c r="L7" s="17">
        <v>33</v>
      </c>
      <c r="M7" s="17">
        <v>43</v>
      </c>
      <c r="N7" s="17">
        <v>48</v>
      </c>
      <c r="O7" s="17"/>
      <c r="P7" s="17"/>
      <c r="Q7" s="17"/>
      <c r="R7" s="17"/>
      <c r="S7" s="17">
        <v>46.25</v>
      </c>
      <c r="T7" s="17">
        <v>41</v>
      </c>
      <c r="U7" s="17">
        <v>46.25</v>
      </c>
      <c r="V7" s="17"/>
      <c r="W7" s="101">
        <v>42</v>
      </c>
      <c r="X7" s="362">
        <f t="shared" si="0"/>
        <v>46.666666666666664</v>
      </c>
    </row>
    <row r="8" spans="1:24" ht="30" customHeight="1">
      <c r="A8" s="450" t="s">
        <v>87</v>
      </c>
      <c r="B8" s="448" t="s">
        <v>233</v>
      </c>
      <c r="C8" s="449"/>
      <c r="D8" s="323"/>
      <c r="E8" s="17">
        <v>50</v>
      </c>
      <c r="F8" s="17">
        <v>50</v>
      </c>
      <c r="G8" s="17"/>
      <c r="H8" s="17">
        <v>63</v>
      </c>
      <c r="I8" s="17"/>
      <c r="J8" s="25">
        <v>57.15</v>
      </c>
      <c r="K8" s="17">
        <v>83.3</v>
      </c>
      <c r="L8" s="17">
        <v>39</v>
      </c>
      <c r="M8" s="17"/>
      <c r="N8" s="17">
        <v>65</v>
      </c>
      <c r="O8" s="17">
        <v>67.5</v>
      </c>
      <c r="P8" s="17"/>
      <c r="Q8" s="17"/>
      <c r="R8" s="17"/>
      <c r="S8" s="17">
        <v>63.75</v>
      </c>
      <c r="T8" s="17">
        <v>72.5</v>
      </c>
      <c r="U8" s="17">
        <v>63.75</v>
      </c>
      <c r="V8" s="17"/>
      <c r="W8" s="101">
        <v>68</v>
      </c>
      <c r="X8" s="362">
        <f t="shared" si="0"/>
        <v>61.9125</v>
      </c>
    </row>
    <row r="9" spans="1:24" ht="30" customHeight="1">
      <c r="A9" s="257"/>
      <c r="B9" s="448" t="s">
        <v>234</v>
      </c>
      <c r="C9" s="449"/>
      <c r="D9" s="365"/>
      <c r="E9" s="17">
        <v>50</v>
      </c>
      <c r="F9" s="17">
        <v>95</v>
      </c>
      <c r="G9" s="17"/>
      <c r="H9" s="17"/>
      <c r="I9" s="17"/>
      <c r="J9" s="25">
        <v>75.3</v>
      </c>
      <c r="K9" s="17">
        <v>135</v>
      </c>
      <c r="L9" s="17">
        <v>45</v>
      </c>
      <c r="M9" s="17"/>
      <c r="N9" s="17"/>
      <c r="O9" s="17">
        <v>72.5</v>
      </c>
      <c r="P9" s="17"/>
      <c r="Q9" s="17"/>
      <c r="R9" s="17"/>
      <c r="S9" s="17">
        <v>77.25</v>
      </c>
      <c r="T9" s="17">
        <v>96.5</v>
      </c>
      <c r="U9" s="17">
        <v>77.25</v>
      </c>
      <c r="V9" s="17"/>
      <c r="W9" s="101">
        <v>90</v>
      </c>
      <c r="X9" s="362">
        <f t="shared" si="0"/>
        <v>81.38</v>
      </c>
    </row>
    <row r="10" spans="1:24" ht="30" customHeight="1">
      <c r="A10" s="280"/>
      <c r="B10" s="448" t="s">
        <v>235</v>
      </c>
      <c r="C10" s="449"/>
      <c r="D10" s="364"/>
      <c r="E10" s="17"/>
      <c r="F10" s="17"/>
      <c r="G10" s="17"/>
      <c r="H10" s="17"/>
      <c r="I10" s="17"/>
      <c r="J10" s="25"/>
      <c r="K10" s="17"/>
      <c r="L10" s="17"/>
      <c r="M10" s="17"/>
      <c r="N10" s="17"/>
      <c r="O10" s="17"/>
      <c r="P10" s="17"/>
      <c r="Q10" s="17"/>
      <c r="R10" s="17"/>
      <c r="S10" s="17">
        <v>62.5</v>
      </c>
      <c r="T10" s="17"/>
      <c r="U10" s="17">
        <v>62.5</v>
      </c>
      <c r="V10" s="17"/>
      <c r="W10" s="101">
        <v>60</v>
      </c>
      <c r="X10" s="362">
        <f t="shared" si="0"/>
        <v>61.666666666666664</v>
      </c>
    </row>
    <row r="11" spans="1:24" ht="30" customHeight="1">
      <c r="A11" s="450" t="s">
        <v>90</v>
      </c>
      <c r="B11" s="448" t="s">
        <v>233</v>
      </c>
      <c r="C11" s="449"/>
      <c r="D11" s="364"/>
      <c r="E11" s="17"/>
      <c r="F11" s="17"/>
      <c r="G11" s="17"/>
      <c r="H11" s="17"/>
      <c r="I11" s="17"/>
      <c r="J11" s="25">
        <v>141</v>
      </c>
      <c r="K11" s="17">
        <v>136</v>
      </c>
      <c r="L11" s="17"/>
      <c r="M11" s="17"/>
      <c r="N11" s="17"/>
      <c r="O11" s="17"/>
      <c r="P11" s="17"/>
      <c r="Q11" s="17"/>
      <c r="R11" s="17"/>
      <c r="S11" s="17">
        <v>120</v>
      </c>
      <c r="T11" s="17"/>
      <c r="U11" s="17">
        <v>120</v>
      </c>
      <c r="V11" s="17"/>
      <c r="W11" s="101">
        <v>97.5</v>
      </c>
      <c r="X11" s="362">
        <f t="shared" si="0"/>
        <v>122.9</v>
      </c>
    </row>
    <row r="12" spans="1:24" ht="30" customHeight="1">
      <c r="A12" s="257"/>
      <c r="B12" s="448" t="s">
        <v>234</v>
      </c>
      <c r="C12" s="449"/>
      <c r="D12" s="451"/>
      <c r="E12" s="101"/>
      <c r="F12" s="101"/>
      <c r="G12" s="101"/>
      <c r="H12" s="101"/>
      <c r="I12" s="101"/>
      <c r="J12" s="152">
        <v>257</v>
      </c>
      <c r="K12" s="101">
        <v>177.5</v>
      </c>
      <c r="L12" s="101"/>
      <c r="M12" s="101"/>
      <c r="N12" s="101"/>
      <c r="O12" s="101"/>
      <c r="P12" s="101"/>
      <c r="Q12" s="101"/>
      <c r="R12" s="101"/>
      <c r="S12" s="101">
        <v>146.67</v>
      </c>
      <c r="T12" s="101"/>
      <c r="U12" s="101">
        <v>146.67</v>
      </c>
      <c r="V12" s="101"/>
      <c r="W12" s="101">
        <v>140</v>
      </c>
      <c r="X12" s="362">
        <f t="shared" si="0"/>
        <v>173.56799999999998</v>
      </c>
    </row>
    <row r="13" spans="1:24" ht="30" customHeight="1">
      <c r="A13" s="254"/>
      <c r="B13" s="448" t="s">
        <v>231</v>
      </c>
      <c r="C13" s="449"/>
      <c r="D13" s="365">
        <v>40</v>
      </c>
      <c r="E13" s="17"/>
      <c r="F13" s="17">
        <v>22</v>
      </c>
      <c r="G13" s="17"/>
      <c r="H13" s="17">
        <v>21</v>
      </c>
      <c r="I13" s="17"/>
      <c r="J13" s="25" t="s">
        <v>75</v>
      </c>
      <c r="K13" s="17"/>
      <c r="L13" s="17">
        <v>28.67</v>
      </c>
      <c r="M13" s="17"/>
      <c r="N13" s="17"/>
      <c r="O13" s="17"/>
      <c r="P13" s="17"/>
      <c r="Q13" s="17"/>
      <c r="R13" s="17"/>
      <c r="S13" s="17">
        <v>15</v>
      </c>
      <c r="T13" s="17">
        <v>38</v>
      </c>
      <c r="U13" s="17">
        <v>15</v>
      </c>
      <c r="V13" s="17"/>
      <c r="W13" s="101">
        <v>20.5</v>
      </c>
      <c r="X13" s="362">
        <f t="shared" si="0"/>
        <v>25.021250000000002</v>
      </c>
    </row>
    <row r="14" spans="1:24" ht="30" customHeight="1">
      <c r="A14" s="237"/>
      <c r="B14" s="448" t="s">
        <v>232</v>
      </c>
      <c r="C14" s="449"/>
      <c r="D14" s="323">
        <v>45</v>
      </c>
      <c r="E14" s="17"/>
      <c r="F14" s="17">
        <v>40</v>
      </c>
      <c r="G14" s="17">
        <v>31.66</v>
      </c>
      <c r="H14" s="17">
        <v>41</v>
      </c>
      <c r="I14" s="17"/>
      <c r="J14" s="25">
        <v>44</v>
      </c>
      <c r="K14" s="17">
        <v>42.85</v>
      </c>
      <c r="L14" s="17">
        <v>30.67</v>
      </c>
      <c r="M14" s="17"/>
      <c r="N14" s="25">
        <v>60</v>
      </c>
      <c r="O14" s="17"/>
      <c r="P14" s="17"/>
      <c r="Q14" s="17"/>
      <c r="R14" s="17"/>
      <c r="S14" s="17">
        <v>38.33</v>
      </c>
      <c r="T14" s="17">
        <v>44.25</v>
      </c>
      <c r="U14" s="17">
        <v>38.33</v>
      </c>
      <c r="V14" s="17"/>
      <c r="W14" s="101">
        <v>37</v>
      </c>
      <c r="X14" s="362">
        <f t="shared" si="0"/>
        <v>41.09083333333333</v>
      </c>
    </row>
    <row r="15" spans="1:24" ht="30" customHeight="1">
      <c r="A15" s="452" t="s">
        <v>85</v>
      </c>
      <c r="B15" s="448" t="s">
        <v>233</v>
      </c>
      <c r="C15" s="449"/>
      <c r="D15" s="323">
        <v>50</v>
      </c>
      <c r="E15" s="17">
        <v>50</v>
      </c>
      <c r="F15" s="17">
        <v>43</v>
      </c>
      <c r="G15" s="17">
        <v>44</v>
      </c>
      <c r="H15" s="17">
        <v>55</v>
      </c>
      <c r="I15" s="17"/>
      <c r="J15" s="25">
        <v>57.6</v>
      </c>
      <c r="K15" s="17">
        <v>55.6</v>
      </c>
      <c r="L15" s="17">
        <v>33.67</v>
      </c>
      <c r="M15" s="17">
        <v>45</v>
      </c>
      <c r="N15" s="17"/>
      <c r="O15" s="17"/>
      <c r="P15" s="17"/>
      <c r="Q15" s="17"/>
      <c r="R15" s="17">
        <v>36.33</v>
      </c>
      <c r="S15" s="17">
        <v>48.66</v>
      </c>
      <c r="T15" s="17">
        <v>71.75</v>
      </c>
      <c r="U15" s="17">
        <v>48.66</v>
      </c>
      <c r="V15" s="17"/>
      <c r="W15" s="101">
        <v>63</v>
      </c>
      <c r="X15" s="362">
        <f t="shared" si="0"/>
        <v>50.162142857142854</v>
      </c>
    </row>
    <row r="16" spans="1:24" ht="30" customHeight="1">
      <c r="A16" s="257"/>
      <c r="B16" s="448" t="s">
        <v>234</v>
      </c>
      <c r="C16" s="449"/>
      <c r="D16" s="323">
        <v>55</v>
      </c>
      <c r="E16" s="17">
        <v>50</v>
      </c>
      <c r="F16" s="17">
        <v>49</v>
      </c>
      <c r="G16" s="17">
        <v>49.33</v>
      </c>
      <c r="H16" s="17"/>
      <c r="I16" s="17"/>
      <c r="J16" s="25">
        <v>66.6</v>
      </c>
      <c r="K16" s="17">
        <v>60.6</v>
      </c>
      <c r="L16" s="17"/>
      <c r="M16" s="17">
        <v>50</v>
      </c>
      <c r="N16" s="17"/>
      <c r="O16" s="17"/>
      <c r="P16" s="17"/>
      <c r="Q16" s="17"/>
      <c r="R16" s="17">
        <v>38.34</v>
      </c>
      <c r="S16" s="17">
        <v>54.33</v>
      </c>
      <c r="T16" s="17">
        <v>74</v>
      </c>
      <c r="U16" s="17">
        <v>54.33</v>
      </c>
      <c r="V16" s="17">
        <v>41.67</v>
      </c>
      <c r="W16" s="101">
        <v>70</v>
      </c>
      <c r="X16" s="362">
        <f t="shared" si="0"/>
        <v>54.86153846153846</v>
      </c>
    </row>
    <row r="17" spans="1:24" ht="30" customHeight="1">
      <c r="A17" s="453" t="s">
        <v>236</v>
      </c>
      <c r="B17" s="454" t="s">
        <v>237</v>
      </c>
      <c r="C17" s="49"/>
      <c r="D17" s="283"/>
      <c r="E17" s="101"/>
      <c r="F17" s="101">
        <v>70</v>
      </c>
      <c r="G17" s="101"/>
      <c r="H17" s="101"/>
      <c r="I17" s="101"/>
      <c r="J17" s="152">
        <v>78.75</v>
      </c>
      <c r="K17" s="101">
        <v>55</v>
      </c>
      <c r="L17" s="101">
        <v>60</v>
      </c>
      <c r="M17" s="101"/>
      <c r="N17" s="101"/>
      <c r="O17" s="101"/>
      <c r="P17" s="101"/>
      <c r="Q17" s="101"/>
      <c r="R17" s="101"/>
      <c r="S17" s="101">
        <v>60</v>
      </c>
      <c r="T17" s="101"/>
      <c r="U17" s="101">
        <v>60</v>
      </c>
      <c r="V17" s="101"/>
      <c r="W17" s="101">
        <v>55</v>
      </c>
      <c r="X17" s="362">
        <f t="shared" si="0"/>
        <v>62.67857142857143</v>
      </c>
    </row>
    <row r="18" spans="1:24" ht="30" customHeight="1">
      <c r="A18" s="453" t="s">
        <v>238</v>
      </c>
      <c r="B18" s="454" t="s">
        <v>237</v>
      </c>
      <c r="C18" s="49"/>
      <c r="D18" s="283"/>
      <c r="E18" s="101"/>
      <c r="F18" s="101"/>
      <c r="G18" s="101"/>
      <c r="H18" s="101"/>
      <c r="I18" s="101"/>
      <c r="J18" s="152" t="s">
        <v>75</v>
      </c>
      <c r="K18" s="101"/>
      <c r="L18" s="101"/>
      <c r="M18" s="101"/>
      <c r="N18" s="101"/>
      <c r="O18" s="101"/>
      <c r="P18" s="101"/>
      <c r="Q18" s="101"/>
      <c r="R18" s="101"/>
      <c r="S18" s="101">
        <v>52.5</v>
      </c>
      <c r="T18" s="101"/>
      <c r="U18" s="101">
        <v>52.5</v>
      </c>
      <c r="V18" s="101"/>
      <c r="W18" s="101"/>
      <c r="X18" s="362">
        <f t="shared" si="0"/>
        <v>52.5</v>
      </c>
    </row>
    <row r="19" spans="1:24" ht="30" customHeight="1">
      <c r="A19" s="453" t="s">
        <v>98</v>
      </c>
      <c r="B19" s="455" t="s">
        <v>237</v>
      </c>
      <c r="C19" s="55"/>
      <c r="D19" s="275"/>
      <c r="E19" s="205"/>
      <c r="F19" s="205"/>
      <c r="G19" s="205"/>
      <c r="H19" s="205"/>
      <c r="I19" s="205"/>
      <c r="J19" s="204" t="s">
        <v>75</v>
      </c>
      <c r="K19" s="205"/>
      <c r="L19" s="205"/>
      <c r="M19" s="205"/>
      <c r="N19" s="205"/>
      <c r="O19" s="205"/>
      <c r="P19" s="205"/>
      <c r="Q19" s="205"/>
      <c r="R19" s="205"/>
      <c r="S19" s="205"/>
      <c r="T19" s="205"/>
      <c r="U19" s="205"/>
      <c r="V19" s="205"/>
      <c r="W19" s="205"/>
      <c r="X19" s="293">
        <f t="shared" si="0"/>
        <v>0</v>
      </c>
    </row>
    <row r="20" s="170" customFormat="1" ht="12.75">
      <c r="A20" s="170" t="s">
        <v>57</v>
      </c>
    </row>
  </sheetData>
  <sheetProtection selectLockedCells="1" selectUnlockedCells="1"/>
  <printOptions horizontalCentered="1" verticalCentered="1"/>
  <pageMargins left="0.2361111111111111" right="0.5118055555555555" top="0.9840277777777777" bottom="0.9840277777777777" header="0.5118055555555555" footer="0.5118055555555555"/>
  <pageSetup horizontalDpi="300" verticalDpi="300"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SEAB-CISM-DERAL_DEB1</dc:creator>
  <cp:keywords/>
  <dc:description/>
  <cp:lastModifiedBy>seab</cp:lastModifiedBy>
  <cp:lastPrinted>2003-03-05T20:12:17Z</cp:lastPrinted>
  <dcterms:created xsi:type="dcterms:W3CDTF">1997-09-12T12:40:25Z</dcterms:created>
  <dcterms:modified xsi:type="dcterms:W3CDTF">2003-03-10T16:40:46Z</dcterms:modified>
  <cp:category/>
  <cp:version/>
  <cp:contentType/>
  <cp:contentStatus/>
</cp:coreProperties>
</file>