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>
    <definedName name="_xlnm.Print_Area" localSheetId="7">'MADEIRAS'!$A$1:$AJ$31</definedName>
  </definedNames>
  <calcPr fullCalcOnLoad="1"/>
</workbook>
</file>

<file path=xl/sharedStrings.xml><?xml version="1.0" encoding="utf-8"?>
<sst xmlns="http://schemas.openxmlformats.org/spreadsheetml/2006/main" count="515" uniqueCount="198">
  <si>
    <t xml:space="preserve">SECRETARIA  DA AGRICULTURA E DO ABASTECIMENTO DO PARANÁ - SEAB </t>
  </si>
  <si>
    <t xml:space="preserve">DEPARTAMENTO DE ECONOMIA RURAL - DERAL </t>
  </si>
  <si>
    <t xml:space="preserve">DIVISÃO DE ESTATÍSTICAS BÁSICAS - DEB </t>
  </si>
  <si>
    <t>ACOMPANHAMENTO DE PREÇOS DE PRODUTOS FLORESTAIS</t>
  </si>
  <si>
    <t>SETEMBRO DE 2005</t>
  </si>
  <si>
    <t>1. PREÇOS DE SEMENTES FLORESTAIS NO PARANÁ (R$/kg)</t>
  </si>
  <si>
    <t>ESPÉCIE FLORESTAL</t>
  </si>
  <si>
    <t>APUCARANA</t>
  </si>
  <si>
    <t>CAMPO MOURÃO</t>
  </si>
  <si>
    <t>CASCAVEL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</si>
  <si>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</si>
  <si>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</si>
  <si>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</si>
  <si>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</si>
  <si>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</si>
  <si>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</si>
  <si>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</si>
  <si>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</si>
  <si>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</si>
  <si>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</si>
  <si>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</si>
  <si>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</si>
  <si>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</si>
  <si>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</si>
  <si>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</si>
  <si>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</si>
  <si>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</si>
  <si>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ESTADUAL</t>
  </si>
  <si>
    <t>NOME VULGAR</t>
  </si>
  <si>
    <t>NOME CIENTÍFICO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</si>
  <si>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</si>
  <si>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</si>
  <si>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</si>
  <si>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</si>
  <si>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</si>
  <si>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</si>
  <si>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</si>
  <si>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</si>
  <si>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</si>
  <si>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</si>
  <si>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</si>
  <si>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</si>
  <si>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</si>
  <si>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</si>
  <si>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</si>
  <si>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</si>
  <si>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</si>
  <si>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Pinus</t>
  </si>
  <si>
    <t>P. taeda</t>
  </si>
  <si>
    <t>P. elliottii</t>
  </si>
  <si>
    <t>Tropicais</t>
  </si>
  <si>
    <t>Pinheiro Brasileiro</t>
  </si>
  <si>
    <t>Araucaria angustifolia</t>
  </si>
  <si>
    <t>FONTE: SEAB/PR - DERAL/DEB</t>
  </si>
  <si>
    <t xml:space="preserve"> </t>
  </si>
  <si>
    <t>2. PREÇOS DE MUDAS FLORESTAIS A NÍVEL DE VIVEIROS DO PARANÁ (R$/MUDA)</t>
  </si>
  <si>
    <t>TIPO DE EMBALAGEM DAS MUDAS FLORESTAIS</t>
  </si>
  <si>
    <t>REFLORESTAMENTO AMBIENTAL</t>
  </si>
  <si>
    <t>ERVA-MATE</t>
  </si>
  <si>
    <t>llex paraguariensis</t>
  </si>
  <si>
    <t>saquinho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</si>
  <si>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</si>
  <si>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</si>
  <si>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</si>
  <si>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</si>
  <si>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</si>
  <si>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</si>
  <si>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</si>
  <si>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</si>
  <si>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</si>
  <si>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</si>
  <si>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EUCALIPTO</t>
  </si>
  <si>
    <t>tubete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</si>
  <si>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</si>
  <si>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</si>
  <si>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</si>
  <si>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</si>
  <si>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</si>
  <si>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</si>
  <si>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</si>
  <si>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</si>
  <si>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</si>
  <si>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</si>
  <si>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</si>
  <si>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</si>
  <si>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</si>
  <si>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</si>
  <si>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</si>
  <si>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</si>
  <si>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</si>
  <si>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</si>
  <si>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</si>
  <si>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</si>
  <si>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</si>
  <si>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</si>
  <si>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</si>
  <si>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</si>
  <si>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</si>
  <si>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</si>
  <si>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</si>
  <si>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</si>
  <si>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</si>
  <si>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</si>
  <si>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</si>
  <si>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</si>
  <si>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</si>
  <si>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</si>
  <si>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</si>
  <si>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</si>
  <si>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t>IPÊ ROXO</t>
  </si>
  <si>
    <t>Tabebuia heptaphylla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</si>
  <si>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</si>
  <si>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</si>
  <si>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</si>
  <si>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</si>
  <si>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>NÚCLEOS REGIONAIS</t>
  </si>
  <si>
    <t>PRODUÇÃO</t>
  </si>
  <si>
    <t>PRODUÇÃO        AGRÍCOLA</t>
  </si>
  <si>
    <t>FOLHA NO PÉ                         (arroba)</t>
  </si>
  <si>
    <t>FOLHA NO BARRANCO (arroba)</t>
  </si>
  <si>
    <t>FOLHA NA INDÚSTRIA (arroba)</t>
  </si>
  <si>
    <t>PRODUÇÃO AGROINDUSTRIAL E INDÚSTRIAL</t>
  </si>
  <si>
    <t>ERVA - MATE CANCHEADA (kg)</t>
  </si>
  <si>
    <t>ERVA - MATE BENEFICIADA (kg)</t>
  </si>
  <si>
    <t>GOMA/PÓ / PALITOS       (kg)</t>
  </si>
  <si>
    <t>MERCADO VAREJISTA</t>
  </si>
  <si>
    <t>ERVA-MATE                          TIPO PN 1 (kg)</t>
  </si>
  <si>
    <t>4.PREÇOS DE LENHA NO PARANÁ(R$/ESTÉREO)</t>
  </si>
  <si>
    <t>ESPECIFICAÇÃO</t>
  </si>
  <si>
    <t>EM PÉ NO PRODUTOR</t>
  </si>
  <si>
    <t>BRACATINGA</t>
  </si>
  <si>
    <t xml:space="preserve">MISTA </t>
  </si>
  <si>
    <t>POSTO NO CARREADOR</t>
  </si>
  <si>
    <t>POSTO NO CONSUMIDOR</t>
  </si>
  <si>
    <t>DISTÂNCIA MÉDIA TRANSPORTE (KM)</t>
  </si>
  <si>
    <t>FONTE: DERAL/DEB - SEAB/PR</t>
  </si>
  <si>
    <t xml:space="preserve">5. PREÇOS DE CARVÃO VEGETAL NO PARANÁ (R$) </t>
  </si>
  <si>
    <t>PRODUTOR (R$/m3)</t>
  </si>
  <si>
    <t>LENHA MISTA</t>
  </si>
  <si>
    <t>RESÍDUOS MADEIRA</t>
  </si>
  <si>
    <t>ATACADO (R$/m3)</t>
  </si>
  <si>
    <t>ATACADO (R$/SC 5kg)</t>
  </si>
  <si>
    <t xml:space="preserve">VAREJO  (saca de 5 kg) </t>
  </si>
  <si>
    <t>6.PREÇOS DE TORAS</t>
  </si>
  <si>
    <t>6.1.PREÇOS DE TORAS EM PÉ NO PRODUTOR (R$/M3)</t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</si>
  <si>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</si>
  <si>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</si>
  <si>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</si>
  <si>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</si>
  <si>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</si>
  <si>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</si>
  <si>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</si>
  <si>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</si>
  <si>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</si>
  <si>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</si>
  <si>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</si>
  <si>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</si>
  <si>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</si>
  <si>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6.2.PREÇOS DE TORAS POSTO NA LAMINADORA(R$/M3)</t>
  </si>
  <si>
    <t>MOGNO &gt; 70 cm</t>
  </si>
  <si>
    <t>EUCALIPTO &gt; 40 cm</t>
  </si>
  <si>
    <t>PINUS &gt; 40 cm</t>
  </si>
  <si>
    <t>CEREJEIRA &gt; 70 cm</t>
  </si>
  <si>
    <t>MADEIRA DE LEI</t>
  </si>
  <si>
    <t>IMBUIA ( 01 FILÉ )</t>
  </si>
  <si>
    <t>IMBUIA ( 02 FILÉS)</t>
  </si>
  <si>
    <t>CANELA &gt; 40 cm</t>
  </si>
  <si>
    <t>DISTÂNCIA MÉDIA DO TRANSPORTE KM</t>
  </si>
  <si>
    <t>6.3 PREÇOS DE TORAS POSTO NA SERRARIA (R$/M3)</t>
  </si>
  <si>
    <t>TIPO DE         MADEIRA</t>
  </si>
  <si>
    <t>DIÂMETRO</t>
  </si>
  <si>
    <t>ARAUCÁRIA</t>
  </si>
  <si>
    <t>&lt; 40 cm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</si>
  <si>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</si>
  <si>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</si>
  <si>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</si>
  <si>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</si>
  <si>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</si>
  <si>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</si>
  <si>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</si>
  <si>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</si>
  <si>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</si>
  <si>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</si>
  <si>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>MADEIRA / 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</si>
  <si>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</si>
  <si>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</si>
  <si>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</si>
  <si>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</si>
  <si>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</si>
  <si>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t xml:space="preserve">        IMBUIA (1,5" x 9" x 2,20m)</t>
  </si>
  <si>
    <t xml:space="preserve">        IMBUIA (1,5" x 5" x 2,20m)</t>
  </si>
  <si>
    <t xml:space="preserve">      CEREJEIRA (1,5" x 5" x 2,20m)</t>
  </si>
  <si>
    <t xml:space="preserve">       MOGNO (1,5" x 5" x 2,20m)</t>
  </si>
  <si>
    <t>7.1.PREÇOS DE RESÍDUOS POSTO EM SERRARIA R$</t>
  </si>
  <si>
    <t>TIPO DE RESÍDUOS</t>
  </si>
  <si>
    <t>SEPILHO /  PÓ DE SERRA  (M3)</t>
  </si>
  <si>
    <t xml:space="preserve">          REFIO ( M/ESTÉREO )</t>
  </si>
  <si>
    <t>COSTANEIRAS (DZ)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</si>
</sst>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0.00"/>
    <numFmt numFmtId="167" formatCode="@"/>
    <numFmt numFmtId="168" formatCode="#,##0.00;\-#,##0.00"/>
    <numFmt numFmtId="169" formatCode="_(* #,##0.0_);_(* \(#,##0.0\);_(* \-??_);_(@_)"/>
    <numFmt numFmtId="170" formatCode="_(* #,##0_);_(* \(#,##0\);_(* \-??_);_(@_)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9"/>
      <name val="Arial"/>
      <family val="0"/>
    </font>
    <font>
      <sz val="12"/>
      <color indexed="10"/>
      <name val="Arial"/>
      <family val="2"/>
    </font>
    <font>
      <i/>
      <sz val="8"/>
      <name val="Arial"/>
      <family val="2"/>
    </font>
    <font>
      <b/>
      <sz val="9"/>
      <color indexed="5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5" fontId="1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15" applyFont="1" applyFill="1" applyBorder="1" applyAlignment="1" applyProtection="1">
      <alignment/>
      <protection/>
    </xf>
    <xf numFmtId="165" fontId="3" fillId="0" borderId="0" xfId="15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5" fontId="6" fillId="0" borderId="1" xfId="15" applyFont="1" applyFill="1" applyBorder="1" applyAlignment="1" applyProtection="1">
      <alignment horizontal="center" vertical="center" textRotation="90" wrapText="1"/>
      <protection/>
    </xf>
    <xf numFmtId="165" fontId="7" fillId="0" borderId="1" xfId="15" applyFont="1" applyFill="1" applyBorder="1" applyAlignment="1" applyProtection="1">
      <alignment horizontal="center" vertical="center" textRotation="90" wrapText="1"/>
      <protection/>
    </xf>
    <xf numFmtId="165" fontId="8" fillId="0" borderId="1" xfId="15" applyFont="1" applyFill="1" applyBorder="1" applyAlignment="1" applyProtection="1">
      <alignment horizontal="center" vertical="center" textRotation="90" wrapText="1"/>
      <protection/>
    </xf>
    <xf numFmtId="165" fontId="1" fillId="0" borderId="1" xfId="15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wrapText="1"/>
    </xf>
    <xf numFmtId="164" fontId="1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/>
    </xf>
    <xf numFmtId="165" fontId="9" fillId="0" borderId="1" xfId="15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5" fontId="1" fillId="0" borderId="1" xfId="15" applyFont="1" applyFill="1" applyBorder="1" applyAlignment="1" applyProtection="1">
      <alignment horizontal="right"/>
      <protection/>
    </xf>
    <xf numFmtId="164" fontId="6" fillId="0" borderId="0" xfId="0" applyFont="1" applyAlignment="1">
      <alignment/>
    </xf>
    <xf numFmtId="165" fontId="9" fillId="0" borderId="1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10" fillId="0" borderId="1" xfId="0" applyFont="1" applyBorder="1" applyAlignment="1">
      <alignment horizontal="left" vertical="center"/>
    </xf>
    <xf numFmtId="164" fontId="11" fillId="0" borderId="0" xfId="0" applyFont="1" applyAlignment="1">
      <alignment horizontal="left"/>
    </xf>
    <xf numFmtId="164" fontId="0" fillId="0" borderId="0" xfId="0" applyFill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5" fontId="14" fillId="0" borderId="0" xfId="15" applyFont="1" applyFill="1" applyBorder="1" applyAlignment="1" applyProtection="1">
      <alignment vertical="center"/>
      <protection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2" fillId="0" borderId="0" xfId="15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5" fontId="4" fillId="0" borderId="0" xfId="15" applyFont="1" applyFill="1" applyBorder="1" applyAlignment="1" applyProtection="1">
      <alignment vertical="center"/>
      <protection/>
    </xf>
    <xf numFmtId="165" fontId="3" fillId="0" borderId="0" xfId="15" applyFont="1" applyFill="1" applyBorder="1" applyAlignment="1" applyProtection="1">
      <alignment vertical="center"/>
      <protection/>
    </xf>
    <xf numFmtId="164" fontId="5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9" fillId="0" borderId="1" xfId="15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5" fontId="17" fillId="0" borderId="0" xfId="15" applyFont="1" applyFill="1" applyBorder="1" applyAlignment="1" applyProtection="1">
      <alignment vertical="center"/>
      <protection/>
    </xf>
    <xf numFmtId="165" fontId="18" fillId="0" borderId="0" xfId="15" applyFont="1" applyFill="1" applyBorder="1" applyAlignment="1" applyProtection="1">
      <alignment vertical="center"/>
      <protection/>
    </xf>
    <xf numFmtId="165" fontId="19" fillId="0" borderId="0" xfId="15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vertical="center"/>
    </xf>
    <xf numFmtId="164" fontId="16" fillId="0" borderId="1" xfId="0" applyFont="1" applyFill="1" applyBorder="1" applyAlignment="1">
      <alignment vertical="center"/>
    </xf>
    <xf numFmtId="165" fontId="2" fillId="0" borderId="1" xfId="15" applyFont="1" applyFill="1" applyBorder="1" applyAlignment="1" applyProtection="1">
      <alignment vertical="center"/>
      <protection/>
    </xf>
    <xf numFmtId="165" fontId="2" fillId="0" borderId="1" xfId="15" applyFont="1" applyFill="1" applyBorder="1" applyAlignment="1" applyProtection="1">
      <alignment horizontal="center" vertical="center"/>
      <protection/>
    </xf>
    <xf numFmtId="165" fontId="21" fillId="0" borderId="1" xfId="15" applyFont="1" applyFill="1" applyBorder="1" applyAlignment="1" applyProtection="1">
      <alignment vertical="center"/>
      <protection/>
    </xf>
    <xf numFmtId="165" fontId="13" fillId="0" borderId="1" xfId="15" applyFont="1" applyFill="1" applyBorder="1" applyAlignment="1" applyProtection="1">
      <alignment vertical="center"/>
      <protection/>
    </xf>
    <xf numFmtId="166" fontId="1" fillId="0" borderId="1" xfId="0" applyNumberFormat="1" applyFont="1" applyFill="1" applyBorder="1" applyAlignment="1">
      <alignment horizontal="right" vertical="center"/>
    </xf>
    <xf numFmtId="165" fontId="2" fillId="0" borderId="1" xfId="15" applyFont="1" applyFill="1" applyBorder="1" applyAlignment="1" applyProtection="1">
      <alignment horizontal="right" vertical="center"/>
      <protection/>
    </xf>
    <xf numFmtId="164" fontId="20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vertical="center"/>
    </xf>
    <xf numFmtId="164" fontId="2" fillId="0" borderId="1" xfId="0" applyFont="1" applyBorder="1" applyAlignment="1">
      <alignment/>
    </xf>
    <xf numFmtId="164" fontId="2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horizontal="left" vertical="center"/>
    </xf>
    <xf numFmtId="165" fontId="2" fillId="0" borderId="0" xfId="15" applyFont="1" applyFill="1" applyBorder="1" applyAlignment="1" applyProtection="1">
      <alignment horizontal="center" vertical="center"/>
      <protection/>
    </xf>
    <xf numFmtId="165" fontId="13" fillId="0" borderId="0" xfId="15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>
      <alignment horizontal="right" vertical="center"/>
    </xf>
    <xf numFmtId="164" fontId="20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/>
    </xf>
    <xf numFmtId="165" fontId="0" fillId="0" borderId="1" xfId="15" applyFont="1" applyFill="1" applyBorder="1" applyAlignment="1" applyProtection="1">
      <alignment vertical="center"/>
      <protection/>
    </xf>
    <xf numFmtId="164" fontId="9" fillId="0" borderId="1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Border="1" applyAlignment="1">
      <alignment/>
    </xf>
    <xf numFmtId="165" fontId="24" fillId="0" borderId="0" xfId="15" applyFont="1" applyFill="1" applyBorder="1" applyAlignment="1" applyProtection="1">
      <alignment vertical="center"/>
      <protection/>
    </xf>
    <xf numFmtId="165" fontId="24" fillId="0" borderId="0" xfId="15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5" fontId="1" fillId="0" borderId="0" xfId="15" applyFont="1" applyFill="1" applyBorder="1" applyAlignment="1" applyProtection="1">
      <alignment vertical="center"/>
      <protection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5" fontId="6" fillId="0" borderId="3" xfId="15" applyFont="1" applyFill="1" applyBorder="1" applyAlignment="1" applyProtection="1">
      <alignment horizontal="center" vertical="center" textRotation="90" wrapText="1"/>
      <protection/>
    </xf>
    <xf numFmtId="165" fontId="6" fillId="0" borderId="4" xfId="15" applyFont="1" applyFill="1" applyBorder="1" applyAlignment="1" applyProtection="1">
      <alignment horizontal="center" vertical="center" textRotation="90" wrapText="1"/>
      <protection/>
    </xf>
    <xf numFmtId="165" fontId="7" fillId="0" borderId="4" xfId="15" applyFont="1" applyFill="1" applyBorder="1" applyAlignment="1" applyProtection="1">
      <alignment horizontal="center" vertical="center" textRotation="90" wrapText="1"/>
      <protection/>
    </xf>
    <xf numFmtId="165" fontId="8" fillId="0" borderId="4" xfId="15" applyFont="1" applyFill="1" applyBorder="1" applyAlignment="1" applyProtection="1">
      <alignment horizontal="center" vertical="center" textRotation="90" wrapText="1"/>
      <protection/>
    </xf>
    <xf numFmtId="165" fontId="1" fillId="0" borderId="4" xfId="15" applyFont="1" applyFill="1" applyBorder="1" applyAlignment="1" applyProtection="1">
      <alignment horizontal="center" vertical="center" wrapText="1"/>
      <protection/>
    </xf>
    <xf numFmtId="165" fontId="2" fillId="0" borderId="0" xfId="15" applyFont="1" applyFill="1" applyBorder="1" applyAlignment="1" applyProtection="1">
      <alignment vertical="center" wrapText="1"/>
      <protection/>
    </xf>
    <xf numFmtId="164" fontId="17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0" fillId="0" borderId="1" xfId="15" applyFont="1" applyFill="1" applyBorder="1" applyAlignment="1" applyProtection="1">
      <alignment vertical="center"/>
      <protection/>
    </xf>
    <xf numFmtId="165" fontId="1" fillId="0" borderId="1" xfId="15" applyFont="1" applyFill="1" applyBorder="1" applyAlignment="1" applyProtection="1">
      <alignment vertical="center"/>
      <protection/>
    </xf>
    <xf numFmtId="165" fontId="0" fillId="0" borderId="1" xfId="15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 horizontal="left" vertical="center"/>
    </xf>
    <xf numFmtId="165" fontId="2" fillId="0" borderId="0" xfId="15" applyFont="1" applyFill="1" applyBorder="1" applyAlignment="1" applyProtection="1">
      <alignment wrapText="1"/>
      <protection/>
    </xf>
    <xf numFmtId="164" fontId="1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15" applyFont="1" applyFill="1" applyBorder="1" applyAlignment="1" applyProtection="1">
      <alignment horizontal="center"/>
      <protection/>
    </xf>
    <xf numFmtId="165" fontId="1" fillId="0" borderId="1" xfId="15" applyFont="1" applyFill="1" applyBorder="1" applyAlignment="1" applyProtection="1">
      <alignment/>
      <protection/>
    </xf>
    <xf numFmtId="166" fontId="0" fillId="0" borderId="1" xfId="0" applyNumberFormat="1" applyFont="1" applyBorder="1" applyAlignment="1">
      <alignment horizontal="right"/>
    </xf>
    <xf numFmtId="165" fontId="0" fillId="0" borderId="7" xfId="15" applyNumberFormat="1" applyFont="1" applyFill="1" applyBorder="1" applyAlignment="1" applyProtection="1">
      <alignment horizontal="fill"/>
      <protection/>
    </xf>
    <xf numFmtId="166" fontId="0" fillId="0" borderId="1" xfId="0" applyNumberFormat="1" applyFont="1" applyBorder="1" applyAlignment="1">
      <alignment/>
    </xf>
    <xf numFmtId="165" fontId="0" fillId="0" borderId="7" xfId="15" applyFont="1" applyFill="1" applyBorder="1" applyAlignment="1" applyProtection="1">
      <alignment/>
      <protection/>
    </xf>
    <xf numFmtId="168" fontId="2" fillId="0" borderId="1" xfId="15" applyNumberFormat="1" applyFont="1" applyFill="1" applyBorder="1" applyAlignment="1" applyProtection="1">
      <alignment horizontal="right"/>
      <protection/>
    </xf>
    <xf numFmtId="165" fontId="0" fillId="0" borderId="7" xfId="15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right"/>
    </xf>
    <xf numFmtId="165" fontId="0" fillId="0" borderId="1" xfId="15" applyFont="1" applyFill="1" applyBorder="1" applyAlignment="1" applyProtection="1">
      <alignment/>
      <protection/>
    </xf>
    <xf numFmtId="169" fontId="2" fillId="0" borderId="1" xfId="15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Border="1" applyAlignment="1">
      <alignment horizontal="right"/>
    </xf>
    <xf numFmtId="170" fontId="0" fillId="0" borderId="0" xfId="15" applyNumberFormat="1" applyFont="1" applyFill="1" applyBorder="1" applyAlignment="1" applyProtection="1">
      <alignment/>
      <protection/>
    </xf>
    <xf numFmtId="170" fontId="11" fillId="0" borderId="1" xfId="15" applyNumberFormat="1" applyFont="1" applyFill="1" applyBorder="1" applyAlignment="1" applyProtection="1">
      <alignment horizontal="left"/>
      <protection/>
    </xf>
    <xf numFmtId="170" fontId="0" fillId="0" borderId="1" xfId="15" applyNumberFormat="1" applyFont="1" applyFill="1" applyBorder="1" applyAlignment="1" applyProtection="1">
      <alignment horizontal="center"/>
      <protection/>
    </xf>
    <xf numFmtId="170" fontId="0" fillId="0" borderId="1" xfId="15" applyNumberFormat="1" applyFont="1" applyFill="1" applyBorder="1" applyAlignment="1" applyProtection="1">
      <alignment/>
      <protection/>
    </xf>
    <xf numFmtId="170" fontId="0" fillId="0" borderId="1" xfId="15" applyNumberFormat="1" applyFont="1" applyFill="1" applyBorder="1" applyAlignment="1" applyProtection="1">
      <alignment horizontal="center"/>
      <protection/>
    </xf>
    <xf numFmtId="170" fontId="0" fillId="0" borderId="1" xfId="15" applyNumberFormat="1" applyFont="1" applyFill="1" applyBorder="1" applyAlignment="1" applyProtection="1">
      <alignment horizontal="right"/>
      <protection/>
    </xf>
    <xf numFmtId="170" fontId="9" fillId="0" borderId="1" xfId="15" applyNumberFormat="1" applyFont="1" applyFill="1" applyBorder="1" applyAlignment="1" applyProtection="1">
      <alignment horizontal="center"/>
      <protection/>
    </xf>
    <xf numFmtId="170" fontId="1" fillId="0" borderId="1" xfId="15" applyNumberFormat="1" applyFont="1" applyFill="1" applyBorder="1" applyAlignment="1" applyProtection="1">
      <alignment/>
      <protection/>
    </xf>
    <xf numFmtId="164" fontId="9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11" fillId="0" borderId="4" xfId="15" applyFont="1" applyFill="1" applyBorder="1" applyAlignment="1" applyProtection="1">
      <alignment horizontal="center" vertical="center" wrapText="1"/>
      <protection/>
    </xf>
    <xf numFmtId="164" fontId="17" fillId="0" borderId="5" xfId="0" applyFont="1" applyBorder="1" applyAlignment="1">
      <alignment horizontal="left" vertical="center"/>
    </xf>
    <xf numFmtId="165" fontId="6" fillId="0" borderId="1" xfId="15" applyFont="1" applyFill="1" applyBorder="1" applyAlignment="1" applyProtection="1">
      <alignment horizontal="center" vertical="center" wrapText="1"/>
      <protection/>
    </xf>
    <xf numFmtId="165" fontId="22" fillId="2" borderId="1" xfId="15" applyFont="1" applyFill="1" applyBorder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horizontal="center" vertical="center"/>
      <protection/>
    </xf>
    <xf numFmtId="165" fontId="1" fillId="0" borderId="1" xfId="15" applyFont="1" applyFill="1" applyBorder="1" applyAlignment="1" applyProtection="1">
      <alignment horizontal="center" vertical="center"/>
      <protection/>
    </xf>
    <xf numFmtId="165" fontId="22" fillId="0" borderId="1" xfId="15" applyFont="1" applyFill="1" applyBorder="1" applyAlignment="1" applyProtection="1">
      <alignment horizontal="center" vertical="center"/>
      <protection/>
    </xf>
    <xf numFmtId="165" fontId="11" fillId="0" borderId="1" xfId="15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5" fillId="0" borderId="0" xfId="0" applyFont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4" fontId="2" fillId="0" borderId="6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5" fontId="2" fillId="2" borderId="7" xfId="15" applyFont="1" applyFill="1" applyBorder="1" applyAlignment="1" applyProtection="1">
      <alignment/>
      <protection/>
    </xf>
    <xf numFmtId="165" fontId="2" fillId="0" borderId="1" xfId="15" applyFont="1" applyFill="1" applyBorder="1" applyAlignment="1" applyProtection="1">
      <alignment horizontal="right"/>
      <protection/>
    </xf>
    <xf numFmtId="165" fontId="2" fillId="0" borderId="8" xfId="15" applyFont="1" applyFill="1" applyBorder="1" applyAlignment="1" applyProtection="1">
      <alignment vertical="center"/>
      <protection/>
    </xf>
    <xf numFmtId="165" fontId="2" fillId="2" borderId="1" xfId="15" applyFont="1" applyFill="1" applyBorder="1" applyAlignment="1" applyProtection="1">
      <alignment/>
      <protection/>
    </xf>
    <xf numFmtId="164" fontId="11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11" fillId="0" borderId="1" xfId="15" applyFont="1" applyFill="1" applyBorder="1" applyAlignment="1" applyProtection="1">
      <alignment horizontal="center" vertical="center"/>
      <protection/>
    </xf>
    <xf numFmtId="170" fontId="0" fillId="0" borderId="0" xfId="15" applyNumberFormat="1" applyFont="1" applyFill="1" applyBorder="1" applyAlignment="1" applyProtection="1">
      <alignment vertical="center"/>
      <protection/>
    </xf>
    <xf numFmtId="170" fontId="26" fillId="0" borderId="1" xfId="15" applyNumberFormat="1" applyFont="1" applyFill="1" applyBorder="1" applyAlignment="1" applyProtection="1">
      <alignment horizontal="center" vertical="center"/>
      <protection/>
    </xf>
    <xf numFmtId="170" fontId="1" fillId="0" borderId="1" xfId="15" applyNumberFormat="1" applyFont="1" applyFill="1" applyBorder="1" applyAlignment="1" applyProtection="1">
      <alignment vertical="center"/>
      <protection/>
    </xf>
    <xf numFmtId="170" fontId="1" fillId="0" borderId="1" xfId="15" applyNumberFormat="1" applyFont="1" applyFill="1" applyBorder="1" applyAlignment="1" applyProtection="1">
      <alignment horizontal="center" vertical="center"/>
      <protection/>
    </xf>
    <xf numFmtId="170" fontId="2" fillId="0" borderId="1" xfId="15" applyNumberFormat="1" applyFont="1" applyFill="1" applyBorder="1" applyAlignment="1" applyProtection="1">
      <alignment horizontal="right"/>
      <protection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16" fillId="0" borderId="1" xfId="15" applyFont="1" applyFill="1" applyBorder="1" applyAlignment="1" applyProtection="1">
      <alignment vertical="center"/>
      <protection/>
    </xf>
    <xf numFmtId="166" fontId="1" fillId="0" borderId="1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/>
    </xf>
    <xf numFmtId="164" fontId="11" fillId="0" borderId="0" xfId="0" applyFont="1" applyAlignment="1">
      <alignment vertical="center"/>
    </xf>
    <xf numFmtId="165" fontId="11" fillId="0" borderId="0" xfId="15" applyFont="1" applyFill="1" applyBorder="1" applyAlignment="1" applyProtection="1">
      <alignment vertical="center"/>
      <protection/>
    </xf>
    <xf numFmtId="165" fontId="9" fillId="0" borderId="0" xfId="15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/>
    </xf>
    <xf numFmtId="164" fontId="2" fillId="0" borderId="12" xfId="0" applyFont="1" applyBorder="1" applyAlignment="1">
      <alignment horizontal="center" vertical="center" wrapText="1"/>
    </xf>
    <xf numFmtId="165" fontId="16" fillId="0" borderId="1" xfId="15" applyFont="1" applyFill="1" applyBorder="1" applyAlignment="1" applyProtection="1">
      <alignment horizontal="center" vertical="center"/>
      <protection/>
    </xf>
    <xf numFmtId="166" fontId="9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27" fillId="0" borderId="0" xfId="0" applyFont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vertical="center"/>
    </xf>
    <xf numFmtId="164" fontId="11" fillId="0" borderId="13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9" fillId="0" borderId="14" xfId="0" applyFont="1" applyBorder="1" applyAlignment="1">
      <alignment horizontal="center" vertical="center"/>
    </xf>
    <xf numFmtId="165" fontId="9" fillId="0" borderId="15" xfId="15" applyFont="1" applyFill="1" applyBorder="1" applyAlignment="1" applyProtection="1">
      <alignment vertical="center"/>
      <protection/>
    </xf>
    <xf numFmtId="165" fontId="9" fillId="0" borderId="16" xfId="15" applyFont="1" applyFill="1" applyBorder="1" applyAlignment="1" applyProtection="1">
      <alignment vertical="center"/>
      <protection/>
    </xf>
    <xf numFmtId="165" fontId="9" fillId="0" borderId="17" xfId="15" applyFont="1" applyFill="1" applyBorder="1" applyAlignment="1" applyProtection="1">
      <alignment vertical="center"/>
      <protection/>
    </xf>
    <xf numFmtId="165" fontId="9" fillId="0" borderId="18" xfId="15" applyFont="1" applyFill="1" applyBorder="1" applyAlignment="1" applyProtection="1">
      <alignment vertical="center"/>
      <protection/>
    </xf>
    <xf numFmtId="164" fontId="6" fillId="0" borderId="19" xfId="0" applyFont="1" applyBorder="1" applyAlignment="1">
      <alignment horizontal="left" vertical="center"/>
    </xf>
    <xf numFmtId="164" fontId="9" fillId="0" borderId="20" xfId="0" applyFont="1" applyBorder="1" applyAlignment="1">
      <alignment horizontal="left" vertical="center"/>
    </xf>
    <xf numFmtId="164" fontId="9" fillId="0" borderId="21" xfId="0" applyFont="1" applyBorder="1" applyAlignment="1">
      <alignment horizontal="left" vertical="center"/>
    </xf>
    <xf numFmtId="165" fontId="9" fillId="0" borderId="20" xfId="15" applyFont="1" applyFill="1" applyBorder="1" applyAlignment="1" applyProtection="1">
      <alignment vertical="center"/>
      <protection/>
    </xf>
    <xf numFmtId="165" fontId="9" fillId="0" borderId="8" xfId="15" applyFont="1" applyFill="1" applyBorder="1" applyAlignment="1" applyProtection="1">
      <alignment vertical="center"/>
      <protection/>
    </xf>
    <xf numFmtId="165" fontId="9" fillId="0" borderId="7" xfId="15" applyFont="1" applyFill="1" applyBorder="1" applyAlignment="1" applyProtection="1">
      <alignment vertical="center"/>
      <protection/>
    </xf>
    <xf numFmtId="165" fontId="9" fillId="0" borderId="22" xfId="15" applyFont="1" applyFill="1" applyBorder="1" applyAlignment="1" applyProtection="1">
      <alignment vertical="center"/>
      <protection/>
    </xf>
    <xf numFmtId="164" fontId="6" fillId="0" borderId="23" xfId="0" applyFont="1" applyBorder="1" applyAlignment="1">
      <alignment horizontal="left" vertical="center"/>
    </xf>
    <xf numFmtId="164" fontId="9" fillId="0" borderId="24" xfId="0" applyFont="1" applyBorder="1" applyAlignment="1">
      <alignment horizontal="left" vertical="center"/>
    </xf>
    <xf numFmtId="164" fontId="9" fillId="0" borderId="25" xfId="0" applyFont="1" applyBorder="1" applyAlignment="1">
      <alignment horizontal="left" vertical="center"/>
    </xf>
    <xf numFmtId="165" fontId="9" fillId="0" borderId="26" xfId="15" applyFont="1" applyFill="1" applyBorder="1" applyAlignment="1" applyProtection="1">
      <alignment vertical="center"/>
      <protection/>
    </xf>
    <xf numFmtId="165" fontId="9" fillId="0" borderId="27" xfId="15" applyFont="1" applyFill="1" applyBorder="1" applyAlignment="1" applyProtection="1">
      <alignment vertical="center"/>
      <protection/>
    </xf>
    <xf numFmtId="165" fontId="9" fillId="0" borderId="28" xfId="15" applyFont="1" applyFill="1" applyBorder="1" applyAlignment="1" applyProtection="1">
      <alignment vertical="center"/>
      <protection/>
    </xf>
    <xf numFmtId="165" fontId="9" fillId="0" borderId="29" xfId="15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390525</xdr:rowOff>
    </xdr:from>
    <xdr:to>
      <xdr:col>2</xdr:col>
      <xdr:colOff>0</xdr:colOff>
      <xdr:row>8</xdr:row>
      <xdr:rowOff>400050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180975" y="2066925"/>
          <a:ext cx="157162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390525</xdr:rowOff>
    </xdr:from>
    <xdr:to>
      <xdr:col>2</xdr:col>
      <xdr:colOff>1666875</xdr:colOff>
      <xdr:row>8</xdr:row>
      <xdr:rowOff>400050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752600" y="2066925"/>
          <a:ext cx="166687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390525</xdr:rowOff>
    </xdr:from>
    <xdr:to>
      <xdr:col>2</xdr:col>
      <xdr:colOff>0</xdr:colOff>
      <xdr:row>8</xdr:row>
      <xdr:rowOff>400050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180975" y="1952625"/>
          <a:ext cx="141922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390525</xdr:rowOff>
    </xdr:from>
    <xdr:to>
      <xdr:col>2</xdr:col>
      <xdr:colOff>1447800</xdr:colOff>
      <xdr:row>8</xdr:row>
      <xdr:rowOff>400050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600200" y="1952625"/>
          <a:ext cx="1447800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ha 2"/>
        <xdr:cNvSpPr>
          <a:spLocks/>
        </xdr:cNvSpPr>
      </xdr:nvSpPr>
      <xdr:spPr>
        <a:xfrm>
          <a:off x="190500" y="2362200"/>
          <a:ext cx="2076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0</xdr:rowOff>
    </xdr:from>
    <xdr:to>
      <xdr:col>3</xdr:col>
      <xdr:colOff>809625</xdr:colOff>
      <xdr:row>24</xdr:row>
      <xdr:rowOff>0</xdr:rowOff>
    </xdr:to>
    <xdr:sp>
      <xdr:nvSpPr>
        <xdr:cNvPr id="1" name="Linha 11"/>
        <xdr:cNvSpPr>
          <a:spLocks/>
        </xdr:cNvSpPr>
      </xdr:nvSpPr>
      <xdr:spPr>
        <a:xfrm>
          <a:off x="209550" y="6362700"/>
          <a:ext cx="1924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3</xdr:col>
      <xdr:colOff>781050</xdr:colOff>
      <xdr:row>9</xdr:row>
      <xdr:rowOff>390525</xdr:rowOff>
    </xdr:to>
    <xdr:sp>
      <xdr:nvSpPr>
        <xdr:cNvPr id="2" name="Linha 12"/>
        <xdr:cNvSpPr>
          <a:spLocks/>
        </xdr:cNvSpPr>
      </xdr:nvSpPr>
      <xdr:spPr>
        <a:xfrm>
          <a:off x="152400" y="1562100"/>
          <a:ext cx="19526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23</xdr:row>
      <xdr:rowOff>390525</xdr:rowOff>
    </xdr:to>
    <xdr:sp>
      <xdr:nvSpPr>
        <xdr:cNvPr id="3" name="Linha 13"/>
        <xdr:cNvSpPr>
          <a:spLocks/>
        </xdr:cNvSpPr>
      </xdr:nvSpPr>
      <xdr:spPr>
        <a:xfrm>
          <a:off x="180975" y="5467350"/>
          <a:ext cx="19526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workbookViewId="0" topLeftCell="A1">
      <pane xSplit="3" ySplit="8" topLeftCell="T9" activePane="bottomRight" state="frozen"/>
      <selection pane="topLeft" activeCell="A1" sqref="A1"/>
      <selection pane="topRight" activeCell="T1" sqref="T1"/>
      <selection pane="bottomLeft" activeCell="A9" sqref="A9"/>
      <selection pane="bottomRight" activeCell="T13" sqref="T13"/>
    </sheetView>
  </sheetViews>
  <sheetFormatPr defaultColWidth="10.28125" defaultRowHeight="12.75"/>
  <cols>
    <col min="1" max="1" width="2.7109375" style="0" customWidth="1"/>
    <col min="2" max="2" width="23.57421875" style="0" customWidth="1"/>
    <col min="3" max="3" width="25.28125" style="0" customWidth="1"/>
    <col min="4" max="23" width="8.7109375" style="1" customWidth="1"/>
    <col min="24" max="24" width="13.7109375" style="2" customWidth="1"/>
    <col min="25" max="16384" width="11.421875" style="0" customWidth="1"/>
  </cols>
  <sheetData>
    <row r="1" spans="2:24" s="3" customFormat="1" ht="15.75">
      <c r="B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</row>
    <row r="2" spans="2:24" s="3" customFormat="1" ht="15.7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</row>
    <row r="3" spans="2:24" s="3" customFormat="1" ht="15.75">
      <c r="B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</row>
    <row r="4" spans="4:24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</row>
    <row r="5" spans="2:24" s="5" customFormat="1" ht="26.25" customHeight="1">
      <c r="B5" s="6" t="s">
        <v>3</v>
      </c>
      <c r="C5" s="6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7" t="s">
        <v>4</v>
      </c>
      <c r="P5" s="7"/>
      <c r="Q5" s="7"/>
      <c r="R5" s="7"/>
      <c r="S5" s="7"/>
      <c r="T5" s="7"/>
      <c r="U5" s="7"/>
      <c r="V5" s="8"/>
      <c r="W5" s="8"/>
      <c r="X5" s="2"/>
    </row>
    <row r="6" spans="2:24" s="5" customFormat="1" ht="9.75" customHeight="1">
      <c r="B6" s="6"/>
      <c r="C6" s="6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8"/>
      <c r="W6" s="8"/>
      <c r="X6" s="2"/>
    </row>
    <row r="7" ht="26.25" customHeight="1">
      <c r="B7" s="9" t="s">
        <v>5</v>
      </c>
    </row>
    <row r="9" spans="2:25" s="10" customFormat="1" ht="31.5" customHeight="1">
      <c r="B9" s="11" t="s">
        <v>6</v>
      </c>
      <c r="C9" s="11"/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3" t="s">
        <v>13</v>
      </c>
      <c r="K9" s="13" t="s">
        <v>14</v>
      </c>
      <c r="L9" s="14" t="s">
        <v>15</v>
      </c>
      <c r="M9" s="13" t="s">
        <v>16</v>
      </c>
      <c r="N9" s="13" t="s">
        <v>17</v>
      </c>
      <c r="O9" s="12" t="s">
        <v>18</v>
      </c>
      <c r="P9" s="12" t="s">
        <v>19</v>
      </c>
      <c r="Q9" s="12" t="s">
        <v>20</v>
      </c>
      <c r="R9" s="12" t="s">
        <v>21</v>
      </c>
      <c r="S9" s="13" t="s">
        <v>22</v>
      </c>
      <c r="T9" s="12" t="s">
        <v>23</v>
      </c>
      <c r="U9" s="12" t="s">
        <v>24</v>
      </c>
      <c r="V9" s="12" t="s">
        <v>25</v>
      </c>
      <c r="W9" s="12" t="s">
        <v>26</v>
      </c>
      <c r="X9" s="15" t="s">
        <v>27</v>
      </c>
      <c r="Y9" s="16"/>
    </row>
    <row r="10" spans="2:25" s="10" customFormat="1" ht="31.5" customHeight="1">
      <c r="B10" s="11" t="s">
        <v>28</v>
      </c>
      <c r="C10" s="11" t="s">
        <v>29</v>
      </c>
      <c r="D10" s="12"/>
      <c r="E10" s="12"/>
      <c r="F10" s="12"/>
      <c r="G10" s="12"/>
      <c r="H10" s="12"/>
      <c r="I10" s="12"/>
      <c r="J10" s="13"/>
      <c r="K10" s="13"/>
      <c r="L10" s="14"/>
      <c r="M10" s="13"/>
      <c r="N10" s="13"/>
      <c r="O10" s="12"/>
      <c r="P10" s="12"/>
      <c r="Q10" s="12"/>
      <c r="R10" s="12"/>
      <c r="S10" s="13"/>
      <c r="T10" s="12"/>
      <c r="U10" s="12"/>
      <c r="V10" s="12"/>
      <c r="W10" s="12"/>
      <c r="X10" s="15"/>
      <c r="Y10" s="16"/>
    </row>
    <row r="11" spans="2:25" s="3" customFormat="1" ht="24.75" customHeight="1">
      <c r="B11" s="17" t="s">
        <v>30</v>
      </c>
      <c r="C11" s="18" t="s">
        <v>31</v>
      </c>
      <c r="D11" s="19"/>
      <c r="E11" s="19"/>
      <c r="F11" s="19"/>
      <c r="G11" s="19"/>
      <c r="H11" s="20">
        <v>45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50</v>
      </c>
      <c r="X11" s="21">
        <f aca="true" t="shared" si="0" ref="X11:X25">IF(SUM(D11:W11)&gt;0.01,AVERAGE(D11:W11),"-")</f>
        <v>47.5</v>
      </c>
      <c r="Y11" s="22"/>
    </row>
    <row r="12" spans="2:25" s="3" customFormat="1" ht="24.75" customHeight="1">
      <c r="B12" s="17" t="s">
        <v>32</v>
      </c>
      <c r="C12" s="18" t="s">
        <v>33</v>
      </c>
      <c r="D12" s="19"/>
      <c r="E12" s="19"/>
      <c r="F12" s="19"/>
      <c r="G12" s="19"/>
      <c r="H12" s="19">
        <v>2700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2800</v>
      </c>
      <c r="T12" s="19">
        <v>1510</v>
      </c>
      <c r="U12" s="19"/>
      <c r="V12" s="19"/>
      <c r="W12" s="19">
        <v>3450</v>
      </c>
      <c r="X12" s="21">
        <f t="shared" si="0"/>
        <v>2615</v>
      </c>
      <c r="Y12" s="22"/>
    </row>
    <row r="13" spans="2:25" s="3" customFormat="1" ht="24.75" customHeight="1">
      <c r="B13" s="17"/>
      <c r="C13" s="18" t="s">
        <v>34</v>
      </c>
      <c r="D13" s="19"/>
      <c r="E13" s="19"/>
      <c r="F13" s="19"/>
      <c r="G13" s="19"/>
      <c r="H13" s="19">
        <v>500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v>850</v>
      </c>
      <c r="T13" s="19">
        <v>307</v>
      </c>
      <c r="U13" s="19"/>
      <c r="V13" s="19"/>
      <c r="W13" s="19"/>
      <c r="X13" s="21">
        <f t="shared" si="0"/>
        <v>552.3333333333334</v>
      </c>
      <c r="Y13" s="22"/>
    </row>
    <row r="14" spans="2:25" s="3" customFormat="1" ht="24.75" customHeight="1">
      <c r="B14" s="17"/>
      <c r="C14" s="18" t="s">
        <v>35</v>
      </c>
      <c r="D14" s="19"/>
      <c r="E14" s="19"/>
      <c r="F14" s="19"/>
      <c r="G14" s="19"/>
      <c r="H14" s="19">
        <v>325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">
        <f t="shared" si="0"/>
        <v>325</v>
      </c>
      <c r="Y14" s="22"/>
    </row>
    <row r="15" spans="2:25" s="3" customFormat="1" ht="24.75" customHeight="1">
      <c r="B15" s="17"/>
      <c r="C15" s="18" t="s">
        <v>36</v>
      </c>
      <c r="D15" s="19"/>
      <c r="E15" s="19"/>
      <c r="F15" s="19"/>
      <c r="G15" s="19"/>
      <c r="H15" s="23">
        <v>225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243</v>
      </c>
      <c r="X15" s="21">
        <f t="shared" si="0"/>
        <v>234</v>
      </c>
      <c r="Y15" s="22"/>
    </row>
    <row r="16" spans="2:25" s="3" customFormat="1" ht="24.75" customHeight="1">
      <c r="B16" s="17"/>
      <c r="C16" s="18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525</v>
      </c>
      <c r="T16" s="19"/>
      <c r="U16" s="19"/>
      <c r="V16" s="19"/>
      <c r="W16" s="19"/>
      <c r="X16" s="21">
        <f t="shared" si="0"/>
        <v>525</v>
      </c>
      <c r="Y16" s="22"/>
    </row>
    <row r="17" spans="2:25" s="3" customFormat="1" ht="24.75" customHeight="1">
      <c r="B17" s="17" t="s">
        <v>38</v>
      </c>
      <c r="C17" s="24" t="s">
        <v>39</v>
      </c>
      <c r="D17" s="19"/>
      <c r="E17" s="19"/>
      <c r="F17" s="19"/>
      <c r="G17" s="19"/>
      <c r="H17" s="19">
        <v>55</v>
      </c>
      <c r="I17" s="19"/>
      <c r="J17" s="19"/>
      <c r="K17" s="19">
        <v>25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>
        <v>25</v>
      </c>
      <c r="X17" s="21">
        <f t="shared" si="0"/>
        <v>35</v>
      </c>
      <c r="Y17" s="22"/>
    </row>
    <row r="18" spans="2:25" s="3" customFormat="1" ht="24.75" customHeight="1">
      <c r="B18" s="17"/>
      <c r="C18" s="24" t="s">
        <v>40</v>
      </c>
      <c r="D18" s="19"/>
      <c r="E18" s="19"/>
      <c r="F18" s="19"/>
      <c r="G18" s="19"/>
      <c r="H18" s="19">
        <v>15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1">
        <f t="shared" si="0"/>
        <v>15</v>
      </c>
      <c r="Y18" s="22"/>
    </row>
    <row r="19" spans="2:25" s="3" customFormat="1" ht="24.75" customHeight="1">
      <c r="B19" s="17" t="s">
        <v>41</v>
      </c>
      <c r="C19" s="18" t="s">
        <v>42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1">
        <f t="shared" si="0"/>
        <v>0</v>
      </c>
      <c r="Y19" s="22"/>
    </row>
    <row r="20" spans="2:25" s="3" customFormat="1" ht="24.75" customHeight="1">
      <c r="B20" s="17" t="s">
        <v>43</v>
      </c>
      <c r="C20" s="18" t="s">
        <v>44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">
        <f t="shared" si="0"/>
        <v>0</v>
      </c>
      <c r="Y20" s="22"/>
    </row>
    <row r="21" spans="2:25" s="25" customFormat="1" ht="24.75" customHeight="1">
      <c r="B21" s="17" t="s">
        <v>45</v>
      </c>
      <c r="C21" s="18" t="s">
        <v>46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1">
        <f t="shared" si="0"/>
        <v>0</v>
      </c>
      <c r="Y21" s="26"/>
    </row>
    <row r="22" spans="2:25" s="27" customFormat="1" ht="24.75" customHeight="1">
      <c r="B22" s="17" t="s">
        <v>47</v>
      </c>
      <c r="C22" s="28" t="s">
        <v>48</v>
      </c>
      <c r="D22" s="19"/>
      <c r="E22" s="19"/>
      <c r="F22" s="19"/>
      <c r="G22" s="19"/>
      <c r="H22" s="19">
        <v>600</v>
      </c>
      <c r="I22" s="19"/>
      <c r="J22" s="19">
        <v>440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v>600</v>
      </c>
      <c r="X22" s="21">
        <f t="shared" si="0"/>
        <v>546.6666666666666</v>
      </c>
      <c r="Y22" s="26"/>
    </row>
    <row r="23" spans="2:25" s="27" customFormat="1" ht="24.75" customHeight="1">
      <c r="B23" s="17"/>
      <c r="C23" s="18" t="s">
        <v>49</v>
      </c>
      <c r="D23" s="19"/>
      <c r="E23" s="19"/>
      <c r="F23" s="19"/>
      <c r="G23" s="19"/>
      <c r="H23" s="19">
        <v>650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v>733.33</v>
      </c>
      <c r="T23" s="19"/>
      <c r="U23" s="19"/>
      <c r="V23" s="19"/>
      <c r="W23" s="19">
        <v>450</v>
      </c>
      <c r="X23" s="21">
        <f t="shared" si="0"/>
        <v>611.11</v>
      </c>
      <c r="Y23" s="26"/>
    </row>
    <row r="24" spans="2:25" s="27" customFormat="1" ht="24.75" customHeight="1">
      <c r="B24" s="17"/>
      <c r="C24" s="24" t="s">
        <v>50</v>
      </c>
      <c r="D24" s="19"/>
      <c r="E24" s="19"/>
      <c r="F24" s="19"/>
      <c r="G24" s="19"/>
      <c r="H24" s="19">
        <v>275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1">
        <f t="shared" si="0"/>
        <v>275</v>
      </c>
      <c r="Y24" s="26"/>
    </row>
    <row r="25" spans="2:25" s="27" customFormat="1" ht="24.75" customHeight="1">
      <c r="B25" s="17" t="s">
        <v>51</v>
      </c>
      <c r="C25" s="18" t="s">
        <v>52</v>
      </c>
      <c r="D25" s="19"/>
      <c r="E25" s="19"/>
      <c r="F25" s="19"/>
      <c r="G25" s="19"/>
      <c r="H25" s="19">
        <v>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2.83</v>
      </c>
      <c r="T25" s="19"/>
      <c r="U25" s="19"/>
      <c r="V25" s="19"/>
      <c r="W25" s="19"/>
      <c r="X25" s="21">
        <f t="shared" si="0"/>
        <v>2.915</v>
      </c>
      <c r="Y25" s="26"/>
    </row>
    <row r="26" ht="15.75">
      <c r="B26" s="29" t="s">
        <v>53</v>
      </c>
    </row>
    <row r="32" ht="15.75">
      <c r="W32" s="1" t="s">
        <v>54</v>
      </c>
    </row>
  </sheetData>
  <sheetProtection selectLockedCells="1" selectUnlockedCells="1"/>
  <mergeCells count="2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2:B16"/>
    <mergeCell ref="B17:B18"/>
    <mergeCell ref="B22:B24"/>
  </mergeCells>
  <printOptions horizontalCentered="1" verticalCentered="1"/>
  <pageMargins left="0.4722222222222222" right="0.4722222222222222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6" sqref="D16"/>
    </sheetView>
  </sheetViews>
  <sheetFormatPr defaultColWidth="10.28125" defaultRowHeight="15.75" customHeight="1"/>
  <cols>
    <col min="1" max="1" width="2.7109375" style="30" customWidth="1"/>
    <col min="2" max="2" width="21.28125" style="30" customWidth="1"/>
    <col min="3" max="3" width="21.7109375" style="30" customWidth="1"/>
    <col min="4" max="4" width="12.28125" style="30" customWidth="1"/>
    <col min="5" max="5" width="7.28125" style="31" customWidth="1"/>
    <col min="6" max="10" width="7.7109375" style="31" customWidth="1"/>
    <col min="11" max="11" width="9.421875" style="31" customWidth="1"/>
    <col min="12" max="17" width="7.7109375" style="31" customWidth="1"/>
    <col min="18" max="19" width="7.7109375" style="32" customWidth="1"/>
    <col min="20" max="24" width="7.7109375" style="31" customWidth="1"/>
    <col min="25" max="25" width="13.7109375" style="33" customWidth="1"/>
    <col min="26" max="26" width="6.28125" style="30" customWidth="1"/>
    <col min="27" max="27" width="8.8515625" style="30" customWidth="1"/>
    <col min="28" max="16384" width="11.421875" style="30" customWidth="1"/>
  </cols>
  <sheetData>
    <row r="1" spans="2:25" s="34" customFormat="1" ht="15.75">
      <c r="B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3"/>
    </row>
    <row r="2" spans="2:25" s="34" customFormat="1" ht="15.75">
      <c r="B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3"/>
    </row>
    <row r="3" spans="2:25" s="34" customFormat="1" ht="15.75">
      <c r="B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3"/>
    </row>
    <row r="4" spans="4:25" s="34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3"/>
    </row>
    <row r="5" spans="2:25" s="36" customFormat="1" ht="26.25" customHeight="1">
      <c r="B5" s="37" t="s">
        <v>3</v>
      </c>
      <c r="C5" s="37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39"/>
      <c r="Y5" s="33"/>
    </row>
    <row r="6" spans="2:25" s="36" customFormat="1" ht="9.75" customHeight="1">
      <c r="B6" s="37"/>
      <c r="C6" s="37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39"/>
      <c r="Y6" s="33"/>
    </row>
    <row r="7" spans="2:19" ht="20.25">
      <c r="B7" s="40" t="s">
        <v>55</v>
      </c>
      <c r="D7" s="31"/>
      <c r="R7" s="31"/>
      <c r="S7" s="31"/>
    </row>
    <row r="8" spans="4:19" ht="9.75" customHeight="1">
      <c r="D8" s="31"/>
      <c r="R8" s="31"/>
      <c r="S8" s="31"/>
    </row>
    <row r="9" spans="2:25" s="41" customFormat="1" ht="31.5" customHeight="1">
      <c r="B9" s="42" t="s">
        <v>6</v>
      </c>
      <c r="C9" s="42"/>
      <c r="D9" s="43" t="s">
        <v>56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3" t="s">
        <v>13</v>
      </c>
      <c r="L9" s="13" t="s">
        <v>14</v>
      </c>
      <c r="M9" s="14" t="s">
        <v>15</v>
      </c>
      <c r="N9" s="13" t="s">
        <v>16</v>
      </c>
      <c r="O9" s="13" t="s">
        <v>17</v>
      </c>
      <c r="P9" s="12" t="s">
        <v>18</v>
      </c>
      <c r="Q9" s="12" t="s">
        <v>19</v>
      </c>
      <c r="R9" s="12" t="s">
        <v>20</v>
      </c>
      <c r="S9" s="12" t="s">
        <v>21</v>
      </c>
      <c r="T9" s="13" t="s">
        <v>22</v>
      </c>
      <c r="U9" s="12" t="s">
        <v>23</v>
      </c>
      <c r="V9" s="12" t="s">
        <v>24</v>
      </c>
      <c r="W9" s="12" t="s">
        <v>25</v>
      </c>
      <c r="X9" s="12" t="s">
        <v>26</v>
      </c>
      <c r="Y9" s="15" t="s">
        <v>27</v>
      </c>
    </row>
    <row r="10" spans="2:25" s="41" customFormat="1" ht="31.5" customHeight="1">
      <c r="B10" s="42" t="s">
        <v>28</v>
      </c>
      <c r="C10" s="42" t="s">
        <v>29</v>
      </c>
      <c r="D10" s="43"/>
      <c r="E10" s="12"/>
      <c r="F10" s="12"/>
      <c r="G10" s="12"/>
      <c r="H10" s="12"/>
      <c r="I10" s="12"/>
      <c r="J10" s="12"/>
      <c r="K10" s="13"/>
      <c r="L10" s="13"/>
      <c r="M10" s="14"/>
      <c r="N10" s="13"/>
      <c r="O10" s="13"/>
      <c r="P10" s="12"/>
      <c r="Q10" s="12"/>
      <c r="R10" s="12"/>
      <c r="S10" s="12"/>
      <c r="T10" s="13"/>
      <c r="U10" s="12"/>
      <c r="V10" s="12"/>
      <c r="W10" s="12"/>
      <c r="X10" s="12"/>
      <c r="Y10" s="15"/>
    </row>
    <row r="11" spans="1:25" s="52" customFormat="1" ht="15" customHeight="1">
      <c r="A11" s="44"/>
      <c r="B11" s="45" t="s">
        <v>57</v>
      </c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50"/>
      <c r="T11" s="48"/>
      <c r="U11" s="48"/>
      <c r="V11" s="48"/>
      <c r="W11" s="48"/>
      <c r="X11" s="48"/>
      <c r="Y11" s="51"/>
    </row>
    <row r="12" spans="2:25" s="44" customFormat="1" ht="15" customHeight="1">
      <c r="B12" s="53" t="s">
        <v>58</v>
      </c>
      <c r="C12" s="54" t="s">
        <v>59</v>
      </c>
      <c r="D12" s="55" t="s">
        <v>60</v>
      </c>
      <c r="E12" s="56"/>
      <c r="F12" s="56"/>
      <c r="G12" s="56"/>
      <c r="H12" s="57"/>
      <c r="I12" s="57">
        <v>0.2</v>
      </c>
      <c r="J12" s="56">
        <v>0.2</v>
      </c>
      <c r="K12" s="57">
        <v>0.22</v>
      </c>
      <c r="L12" s="56">
        <v>0.25</v>
      </c>
      <c r="M12" s="56"/>
      <c r="N12" s="56"/>
      <c r="O12" s="56"/>
      <c r="P12" s="56"/>
      <c r="Q12" s="56"/>
      <c r="R12" s="58"/>
      <c r="S12" s="59"/>
      <c r="T12" s="56">
        <v>0.33</v>
      </c>
      <c r="U12" s="56">
        <v>0.21</v>
      </c>
      <c r="V12" s="56"/>
      <c r="W12" s="56"/>
      <c r="X12" s="56">
        <v>0.3</v>
      </c>
      <c r="Y12" s="60">
        <f aca="true" t="shared" si="0" ref="Y12:Y17">IF(SUM(E12:X12)&gt;0.01,AVERAGE(E12:X12),"-")</f>
        <v>0.24428571428571427</v>
      </c>
    </row>
    <row r="13" spans="2:25" s="44" customFormat="1" ht="15" customHeight="1">
      <c r="B13" s="53" t="s">
        <v>61</v>
      </c>
      <c r="C13" s="54" t="s">
        <v>62</v>
      </c>
      <c r="D13" s="55" t="s">
        <v>60</v>
      </c>
      <c r="E13" s="56"/>
      <c r="F13" s="56">
        <v>0.1</v>
      </c>
      <c r="G13" s="56"/>
      <c r="H13" s="57">
        <v>0.2</v>
      </c>
      <c r="I13" s="57">
        <v>0.1</v>
      </c>
      <c r="J13" s="56"/>
      <c r="K13" s="57"/>
      <c r="L13" s="56">
        <v>0.15</v>
      </c>
      <c r="M13" s="56"/>
      <c r="N13" s="56"/>
      <c r="O13" s="56"/>
      <c r="P13" s="56"/>
      <c r="Q13" s="56"/>
      <c r="R13" s="58"/>
      <c r="S13" s="59">
        <v>0.15</v>
      </c>
      <c r="T13" s="56"/>
      <c r="U13" s="56"/>
      <c r="V13" s="56"/>
      <c r="W13" s="56"/>
      <c r="X13" s="61"/>
      <c r="Y13" s="60">
        <f t="shared" si="0"/>
        <v>0.14</v>
      </c>
    </row>
    <row r="14" spans="2:25" s="44" customFormat="1" ht="15" customHeight="1">
      <c r="B14" s="53" t="s">
        <v>63</v>
      </c>
      <c r="C14" s="62" t="s">
        <v>64</v>
      </c>
      <c r="D14" s="55" t="s">
        <v>60</v>
      </c>
      <c r="E14" s="56"/>
      <c r="F14" s="56">
        <v>0.1</v>
      </c>
      <c r="G14" s="56"/>
      <c r="H14" s="57"/>
      <c r="I14" s="57">
        <v>0.1</v>
      </c>
      <c r="J14" s="56"/>
      <c r="K14" s="57"/>
      <c r="L14" s="56">
        <v>0.2</v>
      </c>
      <c r="M14" s="56"/>
      <c r="N14" s="56"/>
      <c r="O14" s="56"/>
      <c r="P14" s="56"/>
      <c r="Q14" s="56">
        <v>0.11333333333333333</v>
      </c>
      <c r="R14" s="58"/>
      <c r="S14" s="59">
        <v>0.15</v>
      </c>
      <c r="T14" s="56"/>
      <c r="U14" s="56"/>
      <c r="V14" s="56"/>
      <c r="W14" s="56"/>
      <c r="X14" s="56"/>
      <c r="Y14" s="60">
        <f t="shared" si="0"/>
        <v>0.13266666666666665</v>
      </c>
    </row>
    <row r="15" spans="2:25" s="44" customFormat="1" ht="15" customHeight="1">
      <c r="B15" s="53" t="s">
        <v>65</v>
      </c>
      <c r="C15" s="63" t="s">
        <v>66</v>
      </c>
      <c r="D15" s="55" t="s">
        <v>60</v>
      </c>
      <c r="E15" s="56"/>
      <c r="F15" s="56">
        <v>0.1</v>
      </c>
      <c r="G15" s="56"/>
      <c r="H15" s="57"/>
      <c r="I15" s="57">
        <v>0.2</v>
      </c>
      <c r="J15" s="56"/>
      <c r="K15" s="57"/>
      <c r="L15" s="56"/>
      <c r="M15" s="56"/>
      <c r="N15" s="56"/>
      <c r="O15" s="56"/>
      <c r="P15" s="56"/>
      <c r="Q15" s="56">
        <v>0.11333333333333333</v>
      </c>
      <c r="R15" s="58"/>
      <c r="S15" s="59"/>
      <c r="T15" s="56"/>
      <c r="U15" s="56"/>
      <c r="V15" s="56"/>
      <c r="W15" s="56"/>
      <c r="X15" s="56"/>
      <c r="Y15" s="60">
        <f t="shared" si="0"/>
        <v>0.13777777777777778</v>
      </c>
    </row>
    <row r="16" spans="2:25" s="44" customFormat="1" ht="15" customHeight="1">
      <c r="B16" s="53" t="s">
        <v>67</v>
      </c>
      <c r="C16" s="64" t="s">
        <v>68</v>
      </c>
      <c r="D16" s="55" t="s">
        <v>60</v>
      </c>
      <c r="E16" s="56"/>
      <c r="F16" s="56">
        <v>0.1</v>
      </c>
      <c r="G16" s="56"/>
      <c r="H16" s="57"/>
      <c r="I16" s="57">
        <v>0.1</v>
      </c>
      <c r="J16" s="56"/>
      <c r="K16" s="57"/>
      <c r="L16" s="56"/>
      <c r="M16" s="56"/>
      <c r="N16" s="56"/>
      <c r="O16" s="56"/>
      <c r="P16" s="56"/>
      <c r="Q16" s="56">
        <v>0.11333333333333333</v>
      </c>
      <c r="R16" s="65">
        <v>0.16</v>
      </c>
      <c r="S16" s="59"/>
      <c r="T16" s="56"/>
      <c r="U16" s="56"/>
      <c r="V16" s="56"/>
      <c r="W16" s="56"/>
      <c r="X16" s="56"/>
      <c r="Y16" s="60">
        <f t="shared" si="0"/>
        <v>0.11833333333333332</v>
      </c>
    </row>
    <row r="17" spans="2:25" s="66" customFormat="1" ht="15" customHeight="1">
      <c r="B17" s="53"/>
      <c r="C17" s="64" t="s">
        <v>69</v>
      </c>
      <c r="D17" s="55" t="s">
        <v>60</v>
      </c>
      <c r="E17" s="56"/>
      <c r="F17" s="56"/>
      <c r="G17" s="56"/>
      <c r="H17" s="56">
        <v>0.9</v>
      </c>
      <c r="I17" s="57"/>
      <c r="J17" s="56"/>
      <c r="K17" s="56"/>
      <c r="L17" s="56"/>
      <c r="M17" s="56"/>
      <c r="N17" s="56"/>
      <c r="O17" s="56"/>
      <c r="P17" s="61"/>
      <c r="Q17" s="56">
        <v>0.9333333333333332</v>
      </c>
      <c r="R17" s="65">
        <v>1.28</v>
      </c>
      <c r="S17" s="59"/>
      <c r="T17" s="56"/>
      <c r="U17" s="56"/>
      <c r="V17" s="56"/>
      <c r="W17" s="56">
        <v>1</v>
      </c>
      <c r="X17" s="56"/>
      <c r="Y17" s="60">
        <f t="shared" si="0"/>
        <v>1.0283333333333333</v>
      </c>
    </row>
    <row r="18" spans="2:25" s="66" customFormat="1" ht="15" customHeight="1">
      <c r="B18" s="67"/>
      <c r="C18" s="45" t="s">
        <v>70</v>
      </c>
      <c r="D18" s="47"/>
      <c r="E18" s="35"/>
      <c r="F18" s="35"/>
      <c r="G18" s="35"/>
      <c r="H18" s="35"/>
      <c r="I18" s="68"/>
      <c r="J18" s="35"/>
      <c r="K18" s="35"/>
      <c r="L18" s="35"/>
      <c r="M18" s="35"/>
      <c r="N18" s="35"/>
      <c r="O18" s="35"/>
      <c r="P18" s="35"/>
      <c r="Q18" s="35"/>
      <c r="R18" s="69"/>
      <c r="S18" s="69"/>
      <c r="T18" s="35"/>
      <c r="U18" s="35"/>
      <c r="V18" s="35"/>
      <c r="W18" s="35"/>
      <c r="X18" s="35"/>
      <c r="Y18" s="70"/>
    </row>
    <row r="19" spans="2:25" s="66" customFormat="1" ht="15" customHeight="1">
      <c r="B19" s="71" t="s">
        <v>71</v>
      </c>
      <c r="C19" s="72" t="s">
        <v>33</v>
      </c>
      <c r="D19" s="55" t="s">
        <v>72</v>
      </c>
      <c r="E19" s="56"/>
      <c r="F19" s="56"/>
      <c r="G19" s="56"/>
      <c r="H19" s="56">
        <v>0.17</v>
      </c>
      <c r="I19" s="57">
        <v>0.2</v>
      </c>
      <c r="J19" s="56"/>
      <c r="K19" s="56">
        <v>0.21</v>
      </c>
      <c r="L19" s="56">
        <v>0.21</v>
      </c>
      <c r="M19" s="56"/>
      <c r="N19" s="56"/>
      <c r="O19" s="56"/>
      <c r="P19" s="56"/>
      <c r="Q19" s="56"/>
      <c r="R19" s="59"/>
      <c r="S19" s="59"/>
      <c r="T19" s="56">
        <v>0.23</v>
      </c>
      <c r="U19" s="56"/>
      <c r="V19" s="56"/>
      <c r="W19" s="56"/>
      <c r="X19" s="56">
        <v>0.22</v>
      </c>
      <c r="Y19" s="60">
        <f aca="true" t="shared" si="1" ref="Y19:Y36">IF(SUM(E19:X19)&gt;0.01,AVERAGE(E19:X19),"-")</f>
        <v>0.20666666666666667</v>
      </c>
    </row>
    <row r="20" spans="2:25" s="66" customFormat="1" ht="15" customHeight="1">
      <c r="B20" s="71"/>
      <c r="C20" s="72"/>
      <c r="D20" s="55" t="s">
        <v>60</v>
      </c>
      <c r="E20" s="56"/>
      <c r="F20" s="56"/>
      <c r="G20" s="56"/>
      <c r="H20" s="56"/>
      <c r="I20" s="57"/>
      <c r="J20" s="56">
        <v>0.18</v>
      </c>
      <c r="K20" s="56"/>
      <c r="L20" s="56">
        <v>0.18</v>
      </c>
      <c r="M20" s="56"/>
      <c r="N20" s="56"/>
      <c r="O20" s="56"/>
      <c r="P20" s="56"/>
      <c r="Q20" s="56"/>
      <c r="R20" s="59"/>
      <c r="S20" s="59">
        <v>0.18</v>
      </c>
      <c r="T20" s="56"/>
      <c r="U20" s="56"/>
      <c r="V20" s="56"/>
      <c r="W20" s="56"/>
      <c r="X20" s="56"/>
      <c r="Y20" s="60">
        <f t="shared" si="1"/>
        <v>0.18000000000000002</v>
      </c>
    </row>
    <row r="21" spans="2:25" s="66" customFormat="1" ht="15" customHeight="1">
      <c r="B21" s="71"/>
      <c r="C21" s="72" t="s">
        <v>34</v>
      </c>
      <c r="D21" s="55" t="s">
        <v>72</v>
      </c>
      <c r="E21" s="56"/>
      <c r="F21" s="56">
        <v>0.1</v>
      </c>
      <c r="G21" s="56"/>
      <c r="H21" s="56">
        <v>0.17</v>
      </c>
      <c r="I21" s="57">
        <v>0.18</v>
      </c>
      <c r="J21" s="56"/>
      <c r="K21" s="56">
        <v>0.21</v>
      </c>
      <c r="L21" s="56">
        <v>0.2</v>
      </c>
      <c r="M21" s="56"/>
      <c r="N21" s="56"/>
      <c r="O21" s="56"/>
      <c r="P21" s="56"/>
      <c r="Q21" s="56">
        <v>0.17</v>
      </c>
      <c r="R21" s="59"/>
      <c r="S21" s="59"/>
      <c r="T21" s="56">
        <v>0.2</v>
      </c>
      <c r="U21" s="56">
        <v>0.12</v>
      </c>
      <c r="V21" s="56"/>
      <c r="W21" s="56">
        <v>0.14</v>
      </c>
      <c r="X21" s="56"/>
      <c r="Y21" s="60">
        <f t="shared" si="1"/>
        <v>0.16555555555555557</v>
      </c>
    </row>
    <row r="22" spans="2:25" s="66" customFormat="1" ht="15" customHeight="1">
      <c r="B22" s="71"/>
      <c r="C22" s="72"/>
      <c r="D22" s="55" t="s">
        <v>60</v>
      </c>
      <c r="E22" s="56"/>
      <c r="F22" s="56">
        <v>0.1</v>
      </c>
      <c r="G22" s="56"/>
      <c r="H22" s="56">
        <v>0.17</v>
      </c>
      <c r="I22" s="57"/>
      <c r="J22" s="56">
        <v>0.18</v>
      </c>
      <c r="K22" s="56"/>
      <c r="L22" s="56"/>
      <c r="M22" s="56"/>
      <c r="N22" s="56"/>
      <c r="O22" s="56"/>
      <c r="P22" s="56">
        <v>0.25</v>
      </c>
      <c r="Q22" s="56">
        <v>0.17</v>
      </c>
      <c r="R22" s="59"/>
      <c r="S22" s="59">
        <v>0.18</v>
      </c>
      <c r="T22" s="56"/>
      <c r="U22" s="56"/>
      <c r="V22" s="56"/>
      <c r="W22" s="56"/>
      <c r="X22" s="56"/>
      <c r="Y22" s="60">
        <f t="shared" si="1"/>
        <v>0.17500000000000002</v>
      </c>
    </row>
    <row r="23" spans="2:25" s="66" customFormat="1" ht="15" customHeight="1">
      <c r="B23" s="71"/>
      <c r="C23" s="72" t="s">
        <v>35</v>
      </c>
      <c r="D23" s="55" t="s">
        <v>72</v>
      </c>
      <c r="E23" s="56"/>
      <c r="F23" s="56">
        <v>0.1</v>
      </c>
      <c r="G23" s="56"/>
      <c r="H23" s="56">
        <v>0.17</v>
      </c>
      <c r="I23" s="57">
        <v>0.16</v>
      </c>
      <c r="J23" s="56"/>
      <c r="K23" s="56"/>
      <c r="L23" s="56"/>
      <c r="M23" s="56"/>
      <c r="N23" s="56"/>
      <c r="O23" s="56"/>
      <c r="P23" s="56"/>
      <c r="Q23" s="56">
        <v>0.17</v>
      </c>
      <c r="R23" s="59"/>
      <c r="S23" s="59"/>
      <c r="T23" s="56"/>
      <c r="U23" s="56"/>
      <c r="V23" s="56"/>
      <c r="W23" s="56"/>
      <c r="X23" s="56"/>
      <c r="Y23" s="60">
        <f t="shared" si="1"/>
        <v>0.15</v>
      </c>
    </row>
    <row r="24" spans="2:25" s="66" customFormat="1" ht="15" customHeight="1">
      <c r="B24" s="71"/>
      <c r="C24" s="72"/>
      <c r="D24" s="55" t="s">
        <v>60</v>
      </c>
      <c r="E24" s="56"/>
      <c r="F24" s="56"/>
      <c r="G24" s="56"/>
      <c r="H24" s="56">
        <v>0.17</v>
      </c>
      <c r="I24" s="57"/>
      <c r="J24" s="56">
        <v>0.18</v>
      </c>
      <c r="K24" s="56"/>
      <c r="L24" s="56"/>
      <c r="M24" s="56"/>
      <c r="N24" s="56"/>
      <c r="O24" s="56"/>
      <c r="P24" s="56"/>
      <c r="Q24" s="56">
        <v>0.17</v>
      </c>
      <c r="R24" s="59"/>
      <c r="S24" s="59">
        <v>0.18</v>
      </c>
      <c r="T24" s="56"/>
      <c r="U24" s="56"/>
      <c r="V24" s="56"/>
      <c r="W24" s="56"/>
      <c r="X24" s="56"/>
      <c r="Y24" s="60">
        <f t="shared" si="1"/>
        <v>0.17500000000000002</v>
      </c>
    </row>
    <row r="25" spans="2:25" s="66" customFormat="1" ht="15" customHeight="1">
      <c r="B25" s="71"/>
      <c r="C25" s="72" t="s">
        <v>73</v>
      </c>
      <c r="D25" s="55" t="s">
        <v>72</v>
      </c>
      <c r="E25" s="56"/>
      <c r="F25" s="56"/>
      <c r="G25" s="56"/>
      <c r="H25" s="56"/>
      <c r="I25" s="57">
        <v>0.17</v>
      </c>
      <c r="J25" s="56"/>
      <c r="K25" s="56"/>
      <c r="L25" s="56">
        <v>0.18</v>
      </c>
      <c r="M25" s="56"/>
      <c r="N25" s="56"/>
      <c r="O25" s="56"/>
      <c r="P25" s="56"/>
      <c r="Q25" s="56">
        <v>0.17</v>
      </c>
      <c r="R25" s="59"/>
      <c r="S25" s="59"/>
      <c r="T25" s="56"/>
      <c r="U25" s="56"/>
      <c r="V25" s="56"/>
      <c r="W25" s="56">
        <v>0.15</v>
      </c>
      <c r="X25" s="56"/>
      <c r="Y25" s="60">
        <f t="shared" si="1"/>
        <v>0.1675</v>
      </c>
    </row>
    <row r="26" spans="2:25" s="66" customFormat="1" ht="15" customHeight="1">
      <c r="B26" s="71"/>
      <c r="C26" s="72"/>
      <c r="D26" s="55" t="s">
        <v>60</v>
      </c>
      <c r="E26" s="56"/>
      <c r="F26" s="56"/>
      <c r="G26" s="56"/>
      <c r="H26" s="56"/>
      <c r="I26" s="57"/>
      <c r="J26" s="56">
        <v>0.18</v>
      </c>
      <c r="K26" s="56"/>
      <c r="L26" s="56"/>
      <c r="M26" s="56"/>
      <c r="N26" s="56"/>
      <c r="O26" s="56"/>
      <c r="P26" s="56">
        <v>0.25</v>
      </c>
      <c r="Q26" s="56">
        <v>0.17</v>
      </c>
      <c r="R26" s="59"/>
      <c r="S26" s="59"/>
      <c r="T26" s="56"/>
      <c r="U26" s="56"/>
      <c r="V26" s="56"/>
      <c r="W26" s="56"/>
      <c r="X26" s="56"/>
      <c r="Y26" s="60">
        <f t="shared" si="1"/>
        <v>0.20000000000000004</v>
      </c>
    </row>
    <row r="27" spans="2:25" s="66" customFormat="1" ht="15" customHeight="1">
      <c r="B27" s="71"/>
      <c r="C27" s="72" t="s">
        <v>36</v>
      </c>
      <c r="D27" s="55" t="s">
        <v>72</v>
      </c>
      <c r="E27" s="56"/>
      <c r="F27" s="56"/>
      <c r="G27" s="56"/>
      <c r="H27" s="56">
        <v>0.17</v>
      </c>
      <c r="I27" s="57">
        <v>0.12</v>
      </c>
      <c r="J27" s="56"/>
      <c r="K27" s="56"/>
      <c r="L27" s="56"/>
      <c r="M27" s="56"/>
      <c r="N27" s="56"/>
      <c r="O27" s="56"/>
      <c r="P27" s="56"/>
      <c r="Q27" s="56">
        <v>0.17</v>
      </c>
      <c r="R27" s="59"/>
      <c r="S27" s="59"/>
      <c r="T27" s="56"/>
      <c r="U27" s="56"/>
      <c r="V27" s="56"/>
      <c r="W27" s="56">
        <v>0.15</v>
      </c>
      <c r="X27" s="56"/>
      <c r="Y27" s="60">
        <f t="shared" si="1"/>
        <v>0.15250000000000002</v>
      </c>
    </row>
    <row r="28" spans="2:25" s="66" customFormat="1" ht="15" customHeight="1">
      <c r="B28" s="71"/>
      <c r="C28" s="72"/>
      <c r="D28" s="55" t="s">
        <v>60</v>
      </c>
      <c r="E28" s="56"/>
      <c r="F28" s="56"/>
      <c r="G28" s="56"/>
      <c r="H28" s="56">
        <v>0.17</v>
      </c>
      <c r="I28" s="57"/>
      <c r="J28" s="56">
        <v>0.18</v>
      </c>
      <c r="K28" s="56"/>
      <c r="L28" s="56"/>
      <c r="M28" s="56"/>
      <c r="N28" s="56"/>
      <c r="O28" s="56"/>
      <c r="P28" s="56"/>
      <c r="Q28" s="56">
        <v>0.17</v>
      </c>
      <c r="R28" s="59"/>
      <c r="S28" s="59"/>
      <c r="T28" s="56"/>
      <c r="U28" s="56"/>
      <c r="V28" s="56"/>
      <c r="W28" s="56"/>
      <c r="X28" s="56"/>
      <c r="Y28" s="60">
        <f t="shared" si="1"/>
        <v>0.17333333333333334</v>
      </c>
    </row>
    <row r="29" spans="2:25" s="66" customFormat="1" ht="15" customHeight="1">
      <c r="B29" s="71"/>
      <c r="C29" s="72" t="s">
        <v>37</v>
      </c>
      <c r="D29" s="55" t="s">
        <v>72</v>
      </c>
      <c r="E29" s="56"/>
      <c r="F29" s="56"/>
      <c r="G29" s="56"/>
      <c r="H29" s="56"/>
      <c r="I29" s="57">
        <v>0.12</v>
      </c>
      <c r="J29" s="56"/>
      <c r="K29" s="56"/>
      <c r="L29" s="56">
        <v>0.15</v>
      </c>
      <c r="M29" s="56"/>
      <c r="N29" s="56"/>
      <c r="O29" s="56"/>
      <c r="P29" s="56"/>
      <c r="Q29" s="56"/>
      <c r="R29" s="59"/>
      <c r="S29" s="59"/>
      <c r="T29" s="56">
        <v>0.193</v>
      </c>
      <c r="U29" s="56"/>
      <c r="V29" s="56"/>
      <c r="W29" s="56"/>
      <c r="X29" s="56"/>
      <c r="Y29" s="60">
        <f t="shared" si="1"/>
        <v>0.15433333333333332</v>
      </c>
    </row>
    <row r="30" spans="2:25" s="66" customFormat="1" ht="15" customHeight="1">
      <c r="B30" s="71"/>
      <c r="C30" s="72"/>
      <c r="D30" s="55" t="s">
        <v>60</v>
      </c>
      <c r="E30" s="56"/>
      <c r="F30" s="56"/>
      <c r="G30" s="56"/>
      <c r="H30" s="56"/>
      <c r="I30" s="57"/>
      <c r="J30" s="56">
        <v>0.18</v>
      </c>
      <c r="K30" s="56"/>
      <c r="L30" s="56">
        <v>0.18</v>
      </c>
      <c r="M30" s="56"/>
      <c r="N30" s="56"/>
      <c r="O30" s="56"/>
      <c r="P30" s="56"/>
      <c r="Q30" s="56"/>
      <c r="R30" s="59"/>
      <c r="S30" s="59">
        <v>0.18</v>
      </c>
      <c r="T30" s="56"/>
      <c r="U30" s="56"/>
      <c r="V30" s="56"/>
      <c r="X30" s="56">
        <v>0.16</v>
      </c>
      <c r="Y30" s="60">
        <f t="shared" si="1"/>
        <v>0.175</v>
      </c>
    </row>
    <row r="31" spans="2:25" s="66" customFormat="1" ht="15" customHeight="1">
      <c r="B31" s="71" t="s">
        <v>74</v>
      </c>
      <c r="C31" s="72" t="s">
        <v>48</v>
      </c>
      <c r="D31" s="55" t="s">
        <v>72</v>
      </c>
      <c r="E31" s="56"/>
      <c r="F31" s="56">
        <v>0.1</v>
      </c>
      <c r="G31" s="56"/>
      <c r="H31" s="56"/>
      <c r="I31" s="57">
        <v>0.17</v>
      </c>
      <c r="J31" s="56"/>
      <c r="K31" s="56">
        <v>0.2</v>
      </c>
      <c r="L31" s="56">
        <v>0.2</v>
      </c>
      <c r="M31" s="56"/>
      <c r="N31" s="56"/>
      <c r="O31" s="56"/>
      <c r="P31" s="56"/>
      <c r="Q31" s="56"/>
      <c r="R31" s="59"/>
      <c r="S31" s="59"/>
      <c r="T31" s="56">
        <v>0.2</v>
      </c>
      <c r="U31" s="56">
        <v>0.12</v>
      </c>
      <c r="V31" s="56"/>
      <c r="X31" s="56">
        <v>0.18</v>
      </c>
      <c r="Y31" s="60">
        <f t="shared" si="1"/>
        <v>0.16714285714285718</v>
      </c>
    </row>
    <row r="32" spans="2:25" s="66" customFormat="1" ht="15" customHeight="1">
      <c r="B32" s="71"/>
      <c r="C32" s="72"/>
      <c r="D32" s="55" t="s">
        <v>60</v>
      </c>
      <c r="E32" s="56"/>
      <c r="F32" s="56">
        <v>0.1</v>
      </c>
      <c r="G32" s="56"/>
      <c r="H32" s="56"/>
      <c r="I32" s="57"/>
      <c r="J32" s="56"/>
      <c r="K32" s="56"/>
      <c r="L32" s="56">
        <v>0.18</v>
      </c>
      <c r="M32" s="56"/>
      <c r="N32" s="56"/>
      <c r="O32" s="56"/>
      <c r="P32" s="56">
        <v>0.25</v>
      </c>
      <c r="Q32" s="56"/>
      <c r="R32" s="59"/>
      <c r="S32" s="59"/>
      <c r="T32" s="56"/>
      <c r="U32" s="56"/>
      <c r="V32" s="56"/>
      <c r="W32" s="56"/>
      <c r="X32" s="56"/>
      <c r="Y32" s="60">
        <f t="shared" si="1"/>
        <v>0.17666666666666667</v>
      </c>
    </row>
    <row r="33" spans="2:25" s="66" customFormat="1" ht="15" customHeight="1">
      <c r="B33" s="71"/>
      <c r="C33" s="72" t="s">
        <v>49</v>
      </c>
      <c r="D33" s="55" t="s">
        <v>72</v>
      </c>
      <c r="E33" s="56"/>
      <c r="F33" s="56">
        <v>0.1</v>
      </c>
      <c r="G33" s="56"/>
      <c r="H33" s="56">
        <v>0.16</v>
      </c>
      <c r="I33" s="57">
        <v>0.17</v>
      </c>
      <c r="J33" s="56"/>
      <c r="K33" s="56">
        <v>0.2</v>
      </c>
      <c r="L33" s="56">
        <v>0.19</v>
      </c>
      <c r="M33" s="56"/>
      <c r="N33" s="56"/>
      <c r="O33" s="56"/>
      <c r="P33" s="56"/>
      <c r="Q33" s="56"/>
      <c r="R33" s="59"/>
      <c r="S33" s="59"/>
      <c r="T33" s="56">
        <v>0.2</v>
      </c>
      <c r="U33" s="56">
        <v>0.12</v>
      </c>
      <c r="V33" s="56"/>
      <c r="X33" s="56">
        <v>0.16</v>
      </c>
      <c r="Y33" s="60">
        <f t="shared" si="1"/>
        <v>0.1625</v>
      </c>
    </row>
    <row r="34" spans="2:25" s="66" customFormat="1" ht="15" customHeight="1">
      <c r="B34" s="71"/>
      <c r="C34" s="72"/>
      <c r="D34" s="55" t="s">
        <v>60</v>
      </c>
      <c r="E34" s="56"/>
      <c r="F34" s="56">
        <v>0.1</v>
      </c>
      <c r="G34" s="56"/>
      <c r="H34" s="56"/>
      <c r="I34" s="57"/>
      <c r="J34" s="56">
        <v>0.18</v>
      </c>
      <c r="K34" s="56"/>
      <c r="L34" s="56">
        <v>0.18</v>
      </c>
      <c r="M34" s="56"/>
      <c r="N34" s="56"/>
      <c r="O34" s="56"/>
      <c r="P34" s="56"/>
      <c r="Q34" s="56"/>
      <c r="R34" s="59"/>
      <c r="S34" s="59"/>
      <c r="T34" s="56"/>
      <c r="U34" s="56"/>
      <c r="V34" s="56"/>
      <c r="W34" s="56"/>
      <c r="X34" s="56"/>
      <c r="Y34" s="60">
        <f t="shared" si="1"/>
        <v>0.15333333333333332</v>
      </c>
    </row>
    <row r="35" spans="2:25" s="73" customFormat="1" ht="15" customHeight="1">
      <c r="B35" s="71"/>
      <c r="C35" s="74" t="s">
        <v>75</v>
      </c>
      <c r="D35" s="55" t="s">
        <v>72</v>
      </c>
      <c r="E35" s="56"/>
      <c r="F35" s="56">
        <v>0.1</v>
      </c>
      <c r="G35" s="56"/>
      <c r="H35" s="75">
        <v>0.16</v>
      </c>
      <c r="I35" s="57">
        <v>0.17</v>
      </c>
      <c r="J35" s="56"/>
      <c r="K35" s="56"/>
      <c r="L35" s="56"/>
      <c r="M35" s="56"/>
      <c r="N35" s="56"/>
      <c r="O35" s="56"/>
      <c r="P35" s="56"/>
      <c r="Q35" s="56"/>
      <c r="R35" s="59"/>
      <c r="S35" s="59"/>
      <c r="T35" s="56"/>
      <c r="U35" s="56"/>
      <c r="V35" s="56"/>
      <c r="W35" s="56"/>
      <c r="X35" s="56"/>
      <c r="Y35" s="60">
        <f t="shared" si="1"/>
        <v>0.14333333333333334</v>
      </c>
    </row>
    <row r="36" spans="2:25" s="73" customFormat="1" ht="15" customHeight="1">
      <c r="B36" s="71"/>
      <c r="C36" s="74"/>
      <c r="D36" s="55" t="s">
        <v>60</v>
      </c>
      <c r="E36" s="56"/>
      <c r="F36" s="56">
        <v>0.1</v>
      </c>
      <c r="G36" s="56"/>
      <c r="H36" s="75"/>
      <c r="I36" s="57"/>
      <c r="J36" s="56"/>
      <c r="K36" s="56"/>
      <c r="L36" s="56"/>
      <c r="M36" s="56"/>
      <c r="N36" s="56"/>
      <c r="O36" s="56"/>
      <c r="P36" s="56"/>
      <c r="Q36" s="56"/>
      <c r="R36" s="59"/>
      <c r="S36" s="59"/>
      <c r="T36" s="56"/>
      <c r="U36" s="56"/>
      <c r="V36" s="56"/>
      <c r="W36" s="56"/>
      <c r="X36" s="56"/>
      <c r="Y36" s="60">
        <f t="shared" si="1"/>
        <v>0.1</v>
      </c>
    </row>
    <row r="37" spans="2:25" s="73" customFormat="1" ht="15" customHeight="1">
      <c r="B37" s="67"/>
      <c r="C37" s="45" t="s">
        <v>76</v>
      </c>
      <c r="D37" s="47"/>
      <c r="E37" s="35"/>
      <c r="F37" s="35"/>
      <c r="G37" s="35"/>
      <c r="H37" s="31"/>
      <c r="I37" s="68"/>
      <c r="J37" s="35"/>
      <c r="K37" s="35"/>
      <c r="L37" s="35"/>
      <c r="M37" s="35"/>
      <c r="N37" s="35"/>
      <c r="O37" s="35"/>
      <c r="P37" s="35"/>
      <c r="Q37" s="35"/>
      <c r="R37" s="69"/>
      <c r="S37" s="69"/>
      <c r="T37" s="35"/>
      <c r="U37" s="35"/>
      <c r="V37" s="35"/>
      <c r="W37" s="35"/>
      <c r="X37" s="35"/>
      <c r="Y37" s="70"/>
    </row>
    <row r="38" spans="2:25" s="73" customFormat="1" ht="15" customHeight="1">
      <c r="B38" s="53" t="s">
        <v>77</v>
      </c>
      <c r="C38" s="76" t="s">
        <v>78</v>
      </c>
      <c r="D38" s="55" t="s">
        <v>60</v>
      </c>
      <c r="E38" s="56"/>
      <c r="F38" s="56"/>
      <c r="G38" s="56"/>
      <c r="H38" s="75"/>
      <c r="I38" s="57">
        <v>0.2</v>
      </c>
      <c r="J38" s="56"/>
      <c r="K38" s="56"/>
      <c r="L38" s="56"/>
      <c r="M38" s="56"/>
      <c r="N38" s="56"/>
      <c r="O38" s="56"/>
      <c r="P38" s="56"/>
      <c r="Q38" s="56"/>
      <c r="R38" s="59"/>
      <c r="S38" s="59"/>
      <c r="T38" s="56"/>
      <c r="U38" s="56"/>
      <c r="V38" s="56"/>
      <c r="W38" s="56">
        <v>0.25</v>
      </c>
      <c r="X38" s="56">
        <v>0.2</v>
      </c>
      <c r="Y38" s="60">
        <f aca="true" t="shared" si="2" ref="Y38:Y44">IF(SUM(E38:X38)&gt;0.01,AVERAGE(E38:X38),"-")</f>
        <v>0.21666666666666667</v>
      </c>
    </row>
    <row r="39" spans="2:25" s="73" customFormat="1" ht="15" customHeight="1">
      <c r="B39" s="53" t="s">
        <v>79</v>
      </c>
      <c r="C39" s="64" t="s">
        <v>80</v>
      </c>
      <c r="D39" s="55" t="s">
        <v>60</v>
      </c>
      <c r="E39" s="56"/>
      <c r="F39" s="56">
        <v>0.1</v>
      </c>
      <c r="G39" s="56"/>
      <c r="H39" s="75">
        <v>0.2</v>
      </c>
      <c r="I39" s="57">
        <v>0.2</v>
      </c>
      <c r="J39" s="56"/>
      <c r="K39" s="56">
        <v>0.16</v>
      </c>
      <c r="L39" s="56">
        <v>0.15</v>
      </c>
      <c r="M39" s="56"/>
      <c r="N39" s="56"/>
      <c r="O39" s="56"/>
      <c r="P39" s="56"/>
      <c r="Q39" s="56"/>
      <c r="R39" s="59"/>
      <c r="S39" s="59"/>
      <c r="T39" s="56"/>
      <c r="U39" s="56"/>
      <c r="V39" s="56"/>
      <c r="W39" s="56"/>
      <c r="X39" s="56">
        <v>0.2</v>
      </c>
      <c r="Y39" s="60">
        <f t="shared" si="2"/>
        <v>0.16833333333333336</v>
      </c>
    </row>
    <row r="40" spans="2:25" s="73" customFormat="1" ht="15" customHeight="1">
      <c r="B40" s="53" t="s">
        <v>81</v>
      </c>
      <c r="C40" s="64" t="s">
        <v>82</v>
      </c>
      <c r="D40" s="55" t="s">
        <v>60</v>
      </c>
      <c r="E40" s="56"/>
      <c r="F40" s="56">
        <v>0.1</v>
      </c>
      <c r="G40" s="56"/>
      <c r="H40" s="75">
        <v>0.2</v>
      </c>
      <c r="I40" s="57">
        <v>0.2</v>
      </c>
      <c r="J40" s="56"/>
      <c r="K40" s="56"/>
      <c r="L40" s="56">
        <v>0.1</v>
      </c>
      <c r="M40" s="56"/>
      <c r="N40" s="56"/>
      <c r="O40" s="56"/>
      <c r="P40" s="56"/>
      <c r="Q40" s="56">
        <v>0.12666666666666668</v>
      </c>
      <c r="R40" s="59"/>
      <c r="S40" s="59"/>
      <c r="T40" s="56"/>
      <c r="U40" s="56">
        <v>0.24</v>
      </c>
      <c r="V40" s="56"/>
      <c r="W40" s="56"/>
      <c r="X40" s="56">
        <v>0.2</v>
      </c>
      <c r="Y40" s="60">
        <f t="shared" si="2"/>
        <v>0.16666666666666669</v>
      </c>
    </row>
    <row r="41" spans="2:25" s="73" customFormat="1" ht="15" customHeight="1">
      <c r="B41" s="53" t="s">
        <v>83</v>
      </c>
      <c r="C41" s="76" t="s">
        <v>84</v>
      </c>
      <c r="D41" s="55" t="s">
        <v>60</v>
      </c>
      <c r="E41" s="56"/>
      <c r="F41" s="56">
        <v>0.1</v>
      </c>
      <c r="G41" s="56"/>
      <c r="H41" s="75">
        <v>0.2</v>
      </c>
      <c r="I41" s="57">
        <v>0.2</v>
      </c>
      <c r="J41" s="56"/>
      <c r="K41" s="56">
        <v>0.1</v>
      </c>
      <c r="L41" s="56">
        <v>0.1</v>
      </c>
      <c r="M41" s="56"/>
      <c r="N41" s="56"/>
      <c r="O41" s="56"/>
      <c r="P41" s="56"/>
      <c r="Q41" s="56">
        <v>0.12666666666666668</v>
      </c>
      <c r="R41" s="59"/>
      <c r="S41" s="59">
        <v>0.15</v>
      </c>
      <c r="T41" s="56"/>
      <c r="U41" s="56"/>
      <c r="V41" s="56"/>
      <c r="W41" s="56">
        <v>0.2</v>
      </c>
      <c r="X41" s="56">
        <v>0.2</v>
      </c>
      <c r="Y41" s="60">
        <f t="shared" si="2"/>
        <v>0.15296296296296297</v>
      </c>
    </row>
    <row r="42" spans="2:25" s="73" customFormat="1" ht="15" customHeight="1">
      <c r="B42" s="53" t="s">
        <v>85</v>
      </c>
      <c r="C42" s="64" t="s">
        <v>86</v>
      </c>
      <c r="D42" s="55" t="s">
        <v>87</v>
      </c>
      <c r="E42" s="56"/>
      <c r="F42" s="56">
        <v>0.1</v>
      </c>
      <c r="G42" s="56"/>
      <c r="H42" s="75">
        <v>0.2</v>
      </c>
      <c r="I42" s="57"/>
      <c r="J42" s="56"/>
      <c r="K42" s="56"/>
      <c r="L42" s="56"/>
      <c r="M42" s="56"/>
      <c r="N42" s="56"/>
      <c r="O42" s="56"/>
      <c r="P42" s="56"/>
      <c r="Q42" s="56">
        <v>0.12666666666666668</v>
      </c>
      <c r="R42" s="59"/>
      <c r="S42" s="59"/>
      <c r="T42" s="56"/>
      <c r="U42" s="56"/>
      <c r="V42" s="56"/>
      <c r="W42" s="56">
        <v>0.2</v>
      </c>
      <c r="X42" s="56"/>
      <c r="Y42" s="60">
        <f t="shared" si="2"/>
        <v>0.15666666666666665</v>
      </c>
    </row>
    <row r="43" spans="2:25" s="73" customFormat="1" ht="15" customHeight="1">
      <c r="B43" s="53" t="s">
        <v>88</v>
      </c>
      <c r="C43" s="64" t="s">
        <v>89</v>
      </c>
      <c r="D43" s="55" t="s">
        <v>60</v>
      </c>
      <c r="E43" s="56"/>
      <c r="F43" s="56">
        <v>0.1</v>
      </c>
      <c r="G43" s="56"/>
      <c r="H43" s="75"/>
      <c r="I43" s="57">
        <v>0.2</v>
      </c>
      <c r="J43" s="56"/>
      <c r="K43" s="56"/>
      <c r="L43" s="56">
        <v>0.1</v>
      </c>
      <c r="M43" s="56"/>
      <c r="N43" s="56"/>
      <c r="O43" s="56"/>
      <c r="P43" s="56"/>
      <c r="Q43" s="56"/>
      <c r="R43" s="59"/>
      <c r="S43" s="59">
        <v>0.15</v>
      </c>
      <c r="T43" s="56"/>
      <c r="U43" s="56"/>
      <c r="V43" s="56"/>
      <c r="W43" s="56">
        <v>0.2</v>
      </c>
      <c r="X43" s="56">
        <v>0.2</v>
      </c>
      <c r="Y43" s="60">
        <f t="shared" si="2"/>
        <v>0.15833333333333335</v>
      </c>
    </row>
    <row r="44" spans="2:25" s="73" customFormat="1" ht="15" customHeight="1">
      <c r="B44" s="53" t="s">
        <v>90</v>
      </c>
      <c r="C44" s="64" t="s">
        <v>91</v>
      </c>
      <c r="D44" s="55" t="s">
        <v>60</v>
      </c>
      <c r="E44" s="56"/>
      <c r="F44" s="56">
        <v>0.1</v>
      </c>
      <c r="G44" s="56"/>
      <c r="H44" s="75">
        <v>0.2</v>
      </c>
      <c r="I44" s="57"/>
      <c r="J44" s="56"/>
      <c r="K44" s="56"/>
      <c r="L44" s="56"/>
      <c r="M44" s="56"/>
      <c r="N44" s="56"/>
      <c r="O44" s="56"/>
      <c r="P44" s="56"/>
      <c r="Q44" s="56">
        <v>0.12666666666666668</v>
      </c>
      <c r="R44" s="59"/>
      <c r="S44" s="59">
        <v>0.15</v>
      </c>
      <c r="T44" s="56"/>
      <c r="U44" s="56"/>
      <c r="V44" s="56"/>
      <c r="W44" s="56">
        <v>0.2</v>
      </c>
      <c r="X44" s="56">
        <v>0.2</v>
      </c>
      <c r="Y44" s="60">
        <f t="shared" si="2"/>
        <v>0.16277777777777777</v>
      </c>
    </row>
    <row r="45" spans="2:25" s="73" customFormat="1" ht="15" customHeight="1">
      <c r="B45" s="77" t="s">
        <v>92</v>
      </c>
      <c r="C45" s="78"/>
      <c r="D45" s="79"/>
      <c r="E45" s="35"/>
      <c r="F45" s="35"/>
      <c r="G45" s="35"/>
      <c r="H45" s="31"/>
      <c r="I45" s="35"/>
      <c r="J45" s="35"/>
      <c r="K45" s="35"/>
      <c r="L45" s="35"/>
      <c r="M45" s="35"/>
      <c r="N45" s="35"/>
      <c r="O45" s="35"/>
      <c r="P45" s="35"/>
      <c r="Q45" s="35"/>
      <c r="R45" s="69"/>
      <c r="S45" s="69"/>
      <c r="T45" s="35"/>
      <c r="U45" s="35"/>
      <c r="V45" s="35"/>
      <c r="W45" s="35"/>
      <c r="X45" s="35"/>
      <c r="Y45" s="70"/>
    </row>
    <row r="46" spans="2:25" s="73" customFormat="1" ht="15" customHeight="1">
      <c r="B46" s="53" t="s">
        <v>93</v>
      </c>
      <c r="C46" s="64" t="s">
        <v>94</v>
      </c>
      <c r="D46" s="55" t="s">
        <v>60</v>
      </c>
      <c r="E46" s="56"/>
      <c r="F46" s="56">
        <v>0.1</v>
      </c>
      <c r="G46" s="56"/>
      <c r="H46" s="75"/>
      <c r="I46" s="57">
        <v>0.3</v>
      </c>
      <c r="J46" s="56"/>
      <c r="K46" s="56">
        <v>0.1</v>
      </c>
      <c r="L46" s="56"/>
      <c r="M46" s="56"/>
      <c r="N46" s="56"/>
      <c r="O46" s="56"/>
      <c r="P46" s="56"/>
      <c r="Q46" s="56"/>
      <c r="R46" s="59"/>
      <c r="S46" s="59"/>
      <c r="T46" s="56">
        <v>0.45</v>
      </c>
      <c r="U46" s="56"/>
      <c r="V46" s="56"/>
      <c r="W46" s="56"/>
      <c r="X46" s="56">
        <v>0.2</v>
      </c>
      <c r="Y46" s="60">
        <f aca="true" t="shared" si="3" ref="Y46:Y47">IF(SUM(E46:X46)&gt;0.01,AVERAGE(E46:X46),"-")</f>
        <v>0.23000000000000004</v>
      </c>
    </row>
    <row r="47" spans="2:25" s="73" customFormat="1" ht="15" customHeight="1">
      <c r="B47" s="53" t="s">
        <v>95</v>
      </c>
      <c r="C47" s="80" t="s">
        <v>96</v>
      </c>
      <c r="D47" s="55" t="s">
        <v>60</v>
      </c>
      <c r="E47" s="56"/>
      <c r="F47" s="56">
        <v>0.1</v>
      </c>
      <c r="G47" s="56"/>
      <c r="H47" s="75">
        <v>0.2</v>
      </c>
      <c r="I47" s="57"/>
      <c r="J47" s="56"/>
      <c r="K47" s="56">
        <v>0.1</v>
      </c>
      <c r="L47" s="56">
        <v>0.15</v>
      </c>
      <c r="M47" s="56"/>
      <c r="N47" s="56"/>
      <c r="O47" s="56"/>
      <c r="P47" s="61"/>
      <c r="Q47" s="56">
        <v>0.12666666666666668</v>
      </c>
      <c r="R47" s="59"/>
      <c r="S47" s="59"/>
      <c r="T47" s="56">
        <v>0.5</v>
      </c>
      <c r="U47" s="56">
        <v>0.24</v>
      </c>
      <c r="V47" s="56"/>
      <c r="W47" s="56">
        <v>0.25</v>
      </c>
      <c r="X47" s="56">
        <v>0.2</v>
      </c>
      <c r="Y47" s="60">
        <f t="shared" si="3"/>
        <v>0.2074074074074074</v>
      </c>
    </row>
    <row r="48" spans="2:25" s="73" customFormat="1" ht="15" customHeight="1">
      <c r="B48" s="81" t="s">
        <v>97</v>
      </c>
      <c r="C48" s="82" t="s">
        <v>70</v>
      </c>
      <c r="D48" s="47"/>
      <c r="E48" s="35"/>
      <c r="F48" s="35"/>
      <c r="G48" s="35"/>
      <c r="H48" s="31"/>
      <c r="I48" s="35"/>
      <c r="J48" s="35"/>
      <c r="K48" s="35"/>
      <c r="L48" s="35"/>
      <c r="M48" s="35"/>
      <c r="N48" s="35"/>
      <c r="O48" s="35"/>
      <c r="P48" s="35"/>
      <c r="Q48" s="35"/>
      <c r="R48" s="69"/>
      <c r="S48" s="69"/>
      <c r="T48" s="35"/>
      <c r="U48" s="35"/>
      <c r="V48" s="35"/>
      <c r="W48" s="35"/>
      <c r="X48" s="35"/>
      <c r="Y48" s="70"/>
    </row>
    <row r="49" spans="2:25" s="73" customFormat="1" ht="15" customHeight="1">
      <c r="B49" s="53" t="s">
        <v>98</v>
      </c>
      <c r="C49" s="83" t="s">
        <v>99</v>
      </c>
      <c r="D49" s="55" t="s">
        <v>60</v>
      </c>
      <c r="E49" s="56"/>
      <c r="F49" s="56">
        <v>5</v>
      </c>
      <c r="G49" s="56"/>
      <c r="H49" s="75">
        <v>4.8</v>
      </c>
      <c r="I49" s="57"/>
      <c r="J49" s="56"/>
      <c r="K49" s="56"/>
      <c r="L49" s="56"/>
      <c r="M49" s="56"/>
      <c r="N49" s="56"/>
      <c r="O49" s="56"/>
      <c r="P49" s="56"/>
      <c r="Q49" s="56"/>
      <c r="R49" s="65">
        <v>5.83</v>
      </c>
      <c r="S49" s="59"/>
      <c r="T49" s="56"/>
      <c r="U49" s="56"/>
      <c r="V49" s="56"/>
      <c r="W49" s="56"/>
      <c r="X49" s="56">
        <v>3</v>
      </c>
      <c r="Y49" s="60">
        <f aca="true" t="shared" si="4" ref="Y49:Y56">IF(SUM(E49:X49)&gt;0.01,AVERAGE(E49:X49),"-")</f>
        <v>4.6575</v>
      </c>
    </row>
    <row r="50" spans="2:25" s="73" customFormat="1" ht="15" customHeight="1">
      <c r="B50" s="53" t="s">
        <v>100</v>
      </c>
      <c r="C50" s="84" t="s">
        <v>101</v>
      </c>
      <c r="D50" s="55" t="s">
        <v>60</v>
      </c>
      <c r="E50" s="56"/>
      <c r="F50" s="56">
        <v>5</v>
      </c>
      <c r="G50" s="56"/>
      <c r="H50" s="75">
        <v>4.8</v>
      </c>
      <c r="I50" s="57"/>
      <c r="J50" s="56"/>
      <c r="K50" s="56"/>
      <c r="L50" s="56">
        <v>2.08</v>
      </c>
      <c r="M50" s="56"/>
      <c r="N50" s="56"/>
      <c r="O50" s="56"/>
      <c r="P50" s="56"/>
      <c r="Q50" s="56"/>
      <c r="R50" s="85"/>
      <c r="S50" s="59"/>
      <c r="T50" s="56"/>
      <c r="U50" s="56"/>
      <c r="V50" s="56"/>
      <c r="W50" s="56"/>
      <c r="X50" s="56">
        <v>3</v>
      </c>
      <c r="Y50" s="60">
        <f t="shared" si="4"/>
        <v>3.7199999999999998</v>
      </c>
    </row>
    <row r="51" spans="2:25" s="73" customFormat="1" ht="15" customHeight="1">
      <c r="B51" s="53" t="s">
        <v>102</v>
      </c>
      <c r="C51" s="84" t="s">
        <v>103</v>
      </c>
      <c r="D51" s="55" t="s">
        <v>60</v>
      </c>
      <c r="E51" s="56"/>
      <c r="F51" s="56">
        <v>5</v>
      </c>
      <c r="G51" s="56"/>
      <c r="H51" s="75">
        <v>4.8</v>
      </c>
      <c r="I51" s="57"/>
      <c r="J51" s="56"/>
      <c r="K51" s="56"/>
      <c r="L51" s="56">
        <v>3.5</v>
      </c>
      <c r="M51" s="56"/>
      <c r="N51" s="56"/>
      <c r="O51" s="56"/>
      <c r="P51" s="56"/>
      <c r="Q51" s="56"/>
      <c r="R51" s="65">
        <v>5.83</v>
      </c>
      <c r="S51" s="59"/>
      <c r="T51" s="56"/>
      <c r="U51" s="56"/>
      <c r="V51" s="56"/>
      <c r="W51" s="56"/>
      <c r="X51" s="56">
        <v>3</v>
      </c>
      <c r="Y51" s="60">
        <f t="shared" si="4"/>
        <v>4.426</v>
      </c>
    </row>
    <row r="52" spans="2:25" s="73" customFormat="1" ht="15" customHeight="1">
      <c r="B52" s="81" t="s">
        <v>97</v>
      </c>
      <c r="C52" s="82" t="s">
        <v>104</v>
      </c>
      <c r="D52" s="47"/>
      <c r="E52" s="35"/>
      <c r="F52" s="35"/>
      <c r="G52" s="86"/>
      <c r="H52" s="31"/>
      <c r="I52" s="87"/>
      <c r="J52" s="86"/>
      <c r="K52" s="35"/>
      <c r="L52" s="86"/>
      <c r="M52" s="35"/>
      <c r="N52" s="35"/>
      <c r="O52" s="35"/>
      <c r="P52" s="35"/>
      <c r="Q52" s="35"/>
      <c r="R52" s="69"/>
      <c r="S52" s="69"/>
      <c r="T52" s="35"/>
      <c r="U52" s="35"/>
      <c r="V52" s="35"/>
      <c r="W52" s="35"/>
      <c r="X52" s="35"/>
      <c r="Y52" s="70">
        <f t="shared" si="4"/>
        <v>0</v>
      </c>
    </row>
    <row r="53" spans="2:25" s="73" customFormat="1" ht="15" customHeight="1">
      <c r="B53" s="53" t="s">
        <v>105</v>
      </c>
      <c r="C53" s="84" t="s">
        <v>106</v>
      </c>
      <c r="D53" s="55" t="s">
        <v>60</v>
      </c>
      <c r="E53" s="56"/>
      <c r="F53" s="56">
        <v>5</v>
      </c>
      <c r="G53" s="56"/>
      <c r="H53" s="75">
        <v>4.8</v>
      </c>
      <c r="I53" s="57"/>
      <c r="J53" s="56"/>
      <c r="K53" s="56"/>
      <c r="L53" s="56">
        <v>4</v>
      </c>
      <c r="M53" s="56"/>
      <c r="N53" s="56"/>
      <c r="O53" s="56"/>
      <c r="P53" s="56">
        <v>3</v>
      </c>
      <c r="Q53" s="56"/>
      <c r="R53" s="59"/>
      <c r="S53" s="59"/>
      <c r="T53" s="56"/>
      <c r="U53" s="56"/>
      <c r="V53" s="56"/>
      <c r="W53" s="56"/>
      <c r="X53" s="56">
        <v>3</v>
      </c>
      <c r="Y53" s="60">
        <f t="shared" si="4"/>
        <v>3.96</v>
      </c>
    </row>
    <row r="54" spans="2:25" s="73" customFormat="1" ht="15" customHeight="1">
      <c r="B54" s="53" t="s">
        <v>107</v>
      </c>
      <c r="C54" s="84" t="s">
        <v>108</v>
      </c>
      <c r="D54" s="55" t="s">
        <v>60</v>
      </c>
      <c r="E54" s="56"/>
      <c r="F54" s="56">
        <v>5</v>
      </c>
      <c r="G54" s="56"/>
      <c r="H54" s="75">
        <v>4.8</v>
      </c>
      <c r="I54" s="57"/>
      <c r="J54" s="56"/>
      <c r="K54" s="56"/>
      <c r="L54" s="56"/>
      <c r="M54" s="56"/>
      <c r="N54" s="56"/>
      <c r="O54" s="56"/>
      <c r="P54" s="56">
        <v>3</v>
      </c>
      <c r="Q54" s="56"/>
      <c r="R54" s="65">
        <v>5.66</v>
      </c>
      <c r="S54" s="59">
        <v>4.5</v>
      </c>
      <c r="T54" s="56"/>
      <c r="U54" s="56"/>
      <c r="V54" s="56"/>
      <c r="W54" s="56"/>
      <c r="X54" s="56">
        <v>3</v>
      </c>
      <c r="Y54" s="60">
        <f t="shared" si="4"/>
        <v>4.326666666666667</v>
      </c>
    </row>
    <row r="55" spans="2:25" s="73" customFormat="1" ht="15" customHeight="1">
      <c r="B55" s="53" t="s">
        <v>109</v>
      </c>
      <c r="C55" s="84" t="s">
        <v>110</v>
      </c>
      <c r="D55" s="55" t="s">
        <v>60</v>
      </c>
      <c r="E55" s="56"/>
      <c r="F55" s="56">
        <v>5</v>
      </c>
      <c r="G55" s="56"/>
      <c r="H55" s="75">
        <v>4.8</v>
      </c>
      <c r="I55" s="57"/>
      <c r="J55" s="56"/>
      <c r="K55" s="56"/>
      <c r="L55" s="56"/>
      <c r="M55" s="56"/>
      <c r="N55" s="56"/>
      <c r="O55" s="56"/>
      <c r="P55" s="56">
        <v>3</v>
      </c>
      <c r="Q55" s="56"/>
      <c r="R55" s="65">
        <v>5.66</v>
      </c>
      <c r="S55" s="59">
        <v>4.5</v>
      </c>
      <c r="T55" s="56"/>
      <c r="U55" s="56"/>
      <c r="V55" s="56"/>
      <c r="W55" s="56"/>
      <c r="X55" s="56">
        <v>3</v>
      </c>
      <c r="Y55" s="60">
        <f t="shared" si="4"/>
        <v>4.326666666666667</v>
      </c>
    </row>
    <row r="56" spans="2:25" s="73" customFormat="1" ht="15" customHeight="1">
      <c r="B56" s="53" t="s">
        <v>111</v>
      </c>
      <c r="C56" s="83" t="s">
        <v>112</v>
      </c>
      <c r="D56" s="55" t="s">
        <v>60</v>
      </c>
      <c r="E56" s="56"/>
      <c r="F56" s="56">
        <v>5</v>
      </c>
      <c r="G56" s="56"/>
      <c r="H56" s="75">
        <v>4.8</v>
      </c>
      <c r="I56" s="57"/>
      <c r="J56" s="56"/>
      <c r="K56" s="56"/>
      <c r="L56" s="56"/>
      <c r="M56" s="56"/>
      <c r="N56" s="56"/>
      <c r="O56" s="56"/>
      <c r="P56" s="56">
        <v>3</v>
      </c>
      <c r="Q56" s="56"/>
      <c r="R56" s="59"/>
      <c r="S56" s="59">
        <v>4.5</v>
      </c>
      <c r="T56" s="56"/>
      <c r="U56" s="56"/>
      <c r="V56" s="56"/>
      <c r="W56" s="56"/>
      <c r="X56" s="56">
        <v>3</v>
      </c>
      <c r="Y56" s="60">
        <f t="shared" si="4"/>
        <v>4.0600000000000005</v>
      </c>
    </row>
    <row r="57" spans="2:25" s="73" customFormat="1" ht="15" customHeight="1">
      <c r="B57" s="88" t="s">
        <v>53</v>
      </c>
      <c r="C57" s="89"/>
      <c r="D57" s="90" t="s">
        <v>113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  <c r="S57" s="32"/>
      <c r="T57" s="31"/>
      <c r="U57" s="31"/>
      <c r="V57" s="31"/>
      <c r="W57" s="31"/>
      <c r="X57" s="31"/>
      <c r="Y57" s="51"/>
    </row>
    <row r="58" spans="5:25" s="73" customFormat="1" ht="15" customHeight="1">
      <c r="E58" s="31"/>
      <c r="F58" s="31"/>
      <c r="G58" s="91"/>
      <c r="H58" s="91"/>
      <c r="I58" s="91"/>
      <c r="J58" s="31"/>
      <c r="K58" s="31"/>
      <c r="L58" s="31"/>
      <c r="M58" s="31"/>
      <c r="N58" s="31"/>
      <c r="O58" s="31"/>
      <c r="P58" s="31"/>
      <c r="Q58" s="31"/>
      <c r="R58" s="32"/>
      <c r="S58" s="32"/>
      <c r="T58" s="31"/>
      <c r="U58" s="31"/>
      <c r="V58" s="31"/>
      <c r="W58" s="31"/>
      <c r="X58" s="31"/>
      <c r="Y58" s="51"/>
    </row>
    <row r="59" spans="2:25" s="73" customFormat="1" ht="15.75" customHeight="1">
      <c r="B59" s="89"/>
      <c r="C59" s="89"/>
      <c r="E59" s="31"/>
      <c r="F59" s="31"/>
      <c r="G59" s="31"/>
      <c r="H59" s="31"/>
      <c r="I59" s="31" t="s">
        <v>54</v>
      </c>
      <c r="J59" s="31"/>
      <c r="K59" s="31"/>
      <c r="L59" s="31"/>
      <c r="M59" s="31"/>
      <c r="N59" s="31"/>
      <c r="O59" s="31"/>
      <c r="P59" s="31"/>
      <c r="Q59" s="31"/>
      <c r="R59" s="32"/>
      <c r="S59" s="32"/>
      <c r="T59" s="31"/>
      <c r="U59" s="31"/>
      <c r="V59" s="31"/>
      <c r="W59" s="31"/>
      <c r="X59" s="31"/>
      <c r="Y59" s="51"/>
    </row>
    <row r="65536" ht="15.75"/>
  </sheetData>
  <sheetProtection selectLockedCells="1" selectUnlockedCells="1"/>
  <mergeCells count="3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6:B17"/>
    <mergeCell ref="B19:B30"/>
    <mergeCell ref="C19:C20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28125" defaultRowHeight="12.75"/>
  <cols>
    <col min="1" max="1" width="2.7109375" style="92" customWidth="1"/>
    <col min="2" max="2" width="15.421875" style="92" customWidth="1"/>
    <col min="3" max="3" width="19.57421875" style="92" customWidth="1"/>
    <col min="4" max="23" width="7.7109375" style="31" customWidth="1"/>
    <col min="24" max="24" width="13.7109375" style="31" customWidth="1"/>
    <col min="25" max="45" width="11.421875" style="31" customWidth="1"/>
    <col min="46" max="16384" width="11.421875" style="92" customWidth="1"/>
  </cols>
  <sheetData>
    <row r="1" spans="2:45" s="93" customFormat="1" ht="1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2:45" s="93" customFormat="1" ht="1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2:45" s="93" customFormat="1" ht="1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4:45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2:45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2:45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2:24" ht="20.25">
      <c r="B7" s="97" t="s">
        <v>114</v>
      </c>
      <c r="X7" s="96"/>
    </row>
    <row r="8" ht="9.75" customHeight="1">
      <c r="X8" s="96"/>
    </row>
    <row r="9" spans="2:45" s="98" customFormat="1" ht="31.5" customHeight="1">
      <c r="B9" s="99"/>
      <c r="C9" s="100" t="s">
        <v>115</v>
      </c>
      <c r="D9" s="101" t="s">
        <v>7</v>
      </c>
      <c r="E9" s="102" t="s">
        <v>8</v>
      </c>
      <c r="F9" s="102" t="s">
        <v>9</v>
      </c>
      <c r="G9" s="102" t="s">
        <v>10</v>
      </c>
      <c r="H9" s="102" t="s">
        <v>11</v>
      </c>
      <c r="I9" s="102" t="s">
        <v>12</v>
      </c>
      <c r="J9" s="103" t="s">
        <v>13</v>
      </c>
      <c r="K9" s="103" t="s">
        <v>14</v>
      </c>
      <c r="L9" s="104" t="s">
        <v>15</v>
      </c>
      <c r="M9" s="103" t="s">
        <v>16</v>
      </c>
      <c r="N9" s="103" t="s">
        <v>17</v>
      </c>
      <c r="O9" s="102" t="s">
        <v>18</v>
      </c>
      <c r="P9" s="102" t="s">
        <v>19</v>
      </c>
      <c r="Q9" s="102" t="s">
        <v>20</v>
      </c>
      <c r="R9" s="102" t="s">
        <v>21</v>
      </c>
      <c r="S9" s="103" t="s">
        <v>22</v>
      </c>
      <c r="T9" s="102" t="s">
        <v>23</v>
      </c>
      <c r="U9" s="102" t="s">
        <v>24</v>
      </c>
      <c r="V9" s="102" t="s">
        <v>25</v>
      </c>
      <c r="W9" s="102" t="s">
        <v>26</v>
      </c>
      <c r="X9" s="105" t="s">
        <v>27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2:45" s="98" customFormat="1" ht="31.5" customHeight="1">
      <c r="B10" s="107" t="s">
        <v>116</v>
      </c>
      <c r="C10" s="108"/>
      <c r="D10" s="101"/>
      <c r="E10" s="102"/>
      <c r="F10" s="102"/>
      <c r="G10" s="102"/>
      <c r="H10" s="102"/>
      <c r="I10" s="102"/>
      <c r="J10" s="103"/>
      <c r="K10" s="103"/>
      <c r="L10" s="104"/>
      <c r="M10" s="103"/>
      <c r="N10" s="103"/>
      <c r="O10" s="102"/>
      <c r="P10" s="102"/>
      <c r="Q10" s="102"/>
      <c r="R10" s="102"/>
      <c r="S10" s="103"/>
      <c r="T10" s="102"/>
      <c r="U10" s="102"/>
      <c r="V10" s="102"/>
      <c r="W10" s="102"/>
      <c r="X10" s="105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2:24" ht="30" customHeight="1">
      <c r="B11" s="109" t="s">
        <v>117</v>
      </c>
      <c r="C11" s="110" t="s">
        <v>118</v>
      </c>
      <c r="D11" s="111"/>
      <c r="E11" s="111"/>
      <c r="F11" s="111"/>
      <c r="G11" s="111"/>
      <c r="H11" s="111">
        <v>3.15</v>
      </c>
      <c r="I11" s="111">
        <v>2.1</v>
      </c>
      <c r="J11" s="111">
        <v>3.57</v>
      </c>
      <c r="K11" s="111">
        <v>3.35</v>
      </c>
      <c r="L11" s="111"/>
      <c r="M11" s="111"/>
      <c r="N11" s="111"/>
      <c r="O11" s="111"/>
      <c r="P11" s="111"/>
      <c r="Q11" s="111"/>
      <c r="R11" s="111"/>
      <c r="S11" s="111">
        <v>3.32</v>
      </c>
      <c r="T11" s="111">
        <v>2.3</v>
      </c>
      <c r="U11" s="111"/>
      <c r="V11" s="111"/>
      <c r="W11" s="111">
        <v>3.85</v>
      </c>
      <c r="X11" s="112">
        <f aca="true" t="shared" si="0" ref="X11:X17">IF(SUM(D11:W11)&gt;0.01,AVERAGE(D11:W11),"-")</f>
        <v>3.0914285714285716</v>
      </c>
    </row>
    <row r="12" spans="2:24" ht="30" customHeight="1">
      <c r="B12" s="109"/>
      <c r="C12" s="110" t="s">
        <v>119</v>
      </c>
      <c r="D12" s="111"/>
      <c r="E12" s="111"/>
      <c r="F12" s="111"/>
      <c r="G12" s="111"/>
      <c r="H12" s="113">
        <v>4.35</v>
      </c>
      <c r="I12" s="111"/>
      <c r="J12" s="111">
        <v>4.57</v>
      </c>
      <c r="K12" s="111">
        <v>4.8</v>
      </c>
      <c r="L12" s="111"/>
      <c r="M12" s="111"/>
      <c r="N12" s="111"/>
      <c r="O12" s="111"/>
      <c r="P12" s="111"/>
      <c r="Q12" s="111"/>
      <c r="R12" s="111"/>
      <c r="S12" s="111">
        <v>4.47</v>
      </c>
      <c r="T12" s="111">
        <v>3.2</v>
      </c>
      <c r="U12" s="111"/>
      <c r="V12" s="111"/>
      <c r="W12" s="111">
        <v>5.15</v>
      </c>
      <c r="X12" s="112">
        <f t="shared" si="0"/>
        <v>4.423333333333333</v>
      </c>
    </row>
    <row r="13" spans="2:24" ht="30" customHeight="1">
      <c r="B13" s="109"/>
      <c r="C13" s="110" t="s">
        <v>120</v>
      </c>
      <c r="D13" s="111"/>
      <c r="E13" s="111"/>
      <c r="F13" s="111"/>
      <c r="G13" s="111"/>
      <c r="H13" s="113">
        <v>5</v>
      </c>
      <c r="I13" s="111"/>
      <c r="J13" s="111">
        <v>4.82</v>
      </c>
      <c r="K13" s="111">
        <v>5.4</v>
      </c>
      <c r="L13" s="111"/>
      <c r="M13" s="111"/>
      <c r="N13" s="111"/>
      <c r="O13" s="111"/>
      <c r="P13" s="111"/>
      <c r="Q13" s="111"/>
      <c r="R13" s="111"/>
      <c r="S13" s="111">
        <v>5.07</v>
      </c>
      <c r="T13" s="111">
        <v>3.4</v>
      </c>
      <c r="U13" s="111"/>
      <c r="V13" s="111"/>
      <c r="W13" s="111">
        <v>5.85</v>
      </c>
      <c r="X13" s="112">
        <f t="shared" si="0"/>
        <v>4.923333333333333</v>
      </c>
    </row>
    <row r="14" spans="2:24" ht="30" customHeight="1">
      <c r="B14" s="109" t="s">
        <v>121</v>
      </c>
      <c r="C14" s="110" t="s">
        <v>122</v>
      </c>
      <c r="D14" s="111"/>
      <c r="E14" s="111"/>
      <c r="F14" s="111"/>
      <c r="G14" s="111"/>
      <c r="H14" s="113">
        <v>1.2</v>
      </c>
      <c r="I14" s="111"/>
      <c r="J14" s="111">
        <v>1.13</v>
      </c>
      <c r="K14" s="111">
        <v>1.22</v>
      </c>
      <c r="L14" s="111"/>
      <c r="M14" s="111"/>
      <c r="N14" s="111"/>
      <c r="O14" s="111"/>
      <c r="P14" s="111"/>
      <c r="Q14" s="111"/>
      <c r="R14" s="111"/>
      <c r="S14" s="111">
        <v>1.03</v>
      </c>
      <c r="T14" s="111">
        <v>1</v>
      </c>
      <c r="U14" s="111"/>
      <c r="V14" s="111"/>
      <c r="W14" s="111">
        <v>1.35</v>
      </c>
      <c r="X14" s="112">
        <f t="shared" si="0"/>
        <v>1.155</v>
      </c>
    </row>
    <row r="15" spans="2:24" ht="30" customHeight="1">
      <c r="B15" s="109"/>
      <c r="C15" s="110" t="s">
        <v>123</v>
      </c>
      <c r="D15" s="111"/>
      <c r="E15" s="111"/>
      <c r="F15" s="111"/>
      <c r="G15" s="111"/>
      <c r="H15" s="111">
        <v>2.2</v>
      </c>
      <c r="I15" s="111">
        <v>1.97</v>
      </c>
      <c r="J15" s="111">
        <v>2.14</v>
      </c>
      <c r="K15" s="111">
        <v>1.75</v>
      </c>
      <c r="L15" s="111"/>
      <c r="M15" s="111"/>
      <c r="N15" s="111"/>
      <c r="O15" s="111"/>
      <c r="P15" s="111"/>
      <c r="Q15" s="111"/>
      <c r="R15" s="111"/>
      <c r="S15" s="111">
        <v>1.75</v>
      </c>
      <c r="T15" s="111">
        <v>2.4</v>
      </c>
      <c r="U15" s="111"/>
      <c r="V15" s="111"/>
      <c r="W15" s="111">
        <v>2.25</v>
      </c>
      <c r="X15" s="112">
        <f t="shared" si="0"/>
        <v>2.065714285714286</v>
      </c>
    </row>
    <row r="16" spans="2:24" ht="30" customHeight="1">
      <c r="B16" s="109"/>
      <c r="C16" s="110" t="s">
        <v>124</v>
      </c>
      <c r="D16" s="111"/>
      <c r="E16" s="111"/>
      <c r="F16" s="111"/>
      <c r="G16" s="111"/>
      <c r="H16" s="113">
        <v>0.25</v>
      </c>
      <c r="I16" s="111"/>
      <c r="J16" s="111">
        <v>0.16</v>
      </c>
      <c r="K16" s="111">
        <v>0.47</v>
      </c>
      <c r="L16" s="111"/>
      <c r="M16" s="111"/>
      <c r="N16" s="111"/>
      <c r="O16" s="111"/>
      <c r="P16" s="111"/>
      <c r="Q16" s="111"/>
      <c r="R16" s="111"/>
      <c r="S16" s="111"/>
      <c r="T16" s="111">
        <v>0.25</v>
      </c>
      <c r="U16" s="111"/>
      <c r="V16" s="111"/>
      <c r="W16" s="111"/>
      <c r="X16" s="112">
        <f t="shared" si="0"/>
        <v>0.2825</v>
      </c>
    </row>
    <row r="17" spans="2:24" ht="30" customHeight="1">
      <c r="B17" s="109" t="s">
        <v>125</v>
      </c>
      <c r="C17" s="110" t="s">
        <v>126</v>
      </c>
      <c r="D17" s="111"/>
      <c r="E17" s="111">
        <v>2.95</v>
      </c>
      <c r="F17" s="111"/>
      <c r="G17" s="111"/>
      <c r="H17" s="113">
        <v>3.3</v>
      </c>
      <c r="I17" s="111">
        <v>2.54</v>
      </c>
      <c r="J17" s="111">
        <v>2.99</v>
      </c>
      <c r="K17" s="111">
        <v>2.49</v>
      </c>
      <c r="L17" s="111"/>
      <c r="M17" s="111"/>
      <c r="N17" s="111"/>
      <c r="O17" s="111"/>
      <c r="P17" s="111"/>
      <c r="Q17" s="111"/>
      <c r="R17" s="111"/>
      <c r="S17" s="111">
        <v>2.7</v>
      </c>
      <c r="T17" s="111">
        <v>2.85</v>
      </c>
      <c r="U17" s="111"/>
      <c r="V17" s="111"/>
      <c r="W17" s="111">
        <v>2.96</v>
      </c>
      <c r="X17" s="112">
        <f t="shared" si="0"/>
        <v>2.8475</v>
      </c>
    </row>
    <row r="18" ht="16.5" customHeight="1">
      <c r="B18" s="114" t="s">
        <v>53</v>
      </c>
    </row>
  </sheetData>
  <sheetProtection selectLockedCells="1" selectUnlockedCells="1"/>
  <mergeCells count="23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3"/>
    <mergeCell ref="B14:B1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24"/>
  <sheetViews>
    <sheetView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21" sqref="H21"/>
    </sheetView>
  </sheetViews>
  <sheetFormatPr defaultColWidth="10.28125" defaultRowHeight="12.75"/>
  <cols>
    <col min="1" max="1" width="2.7109375" style="0" customWidth="1"/>
    <col min="2" max="2" width="19.421875" style="0" customWidth="1"/>
    <col min="3" max="3" width="17.8515625" style="0" customWidth="1"/>
    <col min="4" max="4" width="7.7109375" style="0" customWidth="1"/>
    <col min="5" max="18" width="7.7109375" style="1" customWidth="1"/>
    <col min="19" max="19" width="8.00390625" style="1" customWidth="1"/>
    <col min="20" max="23" width="7.7109375" style="1" customWidth="1"/>
    <col min="24" max="24" width="13.7109375" style="2" customWidth="1"/>
    <col min="25" max="32" width="11.421875" style="1" customWidth="1"/>
    <col min="33" max="16384" width="11.421875" style="0" customWidth="1"/>
  </cols>
  <sheetData>
    <row r="1" spans="2:32" s="3" customFormat="1" ht="15.75">
      <c r="B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4"/>
      <c r="Z1" s="4"/>
      <c r="AA1" s="4"/>
      <c r="AB1" s="4"/>
      <c r="AC1" s="4"/>
      <c r="AD1" s="4"/>
      <c r="AE1" s="4"/>
      <c r="AF1" s="4"/>
    </row>
    <row r="2" spans="2:32" s="3" customFormat="1" ht="15.7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4"/>
      <c r="Z2" s="4"/>
      <c r="AA2" s="4"/>
      <c r="AB2" s="4"/>
      <c r="AC2" s="4"/>
      <c r="AD2" s="4"/>
      <c r="AE2" s="4"/>
      <c r="AF2" s="4"/>
    </row>
    <row r="3" spans="2:32" s="3" customFormat="1" ht="15.75">
      <c r="B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  <c r="Y3" s="4"/>
      <c r="Z3" s="4"/>
      <c r="AA3" s="4"/>
      <c r="AB3" s="4"/>
      <c r="AC3" s="4"/>
      <c r="AD3" s="4"/>
      <c r="AE3" s="4"/>
      <c r="AF3" s="4"/>
    </row>
    <row r="4" spans="4:32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4"/>
      <c r="Z4" s="4"/>
      <c r="AA4" s="4"/>
      <c r="AB4" s="4"/>
      <c r="AC4" s="4"/>
      <c r="AD4" s="4"/>
      <c r="AE4" s="4"/>
      <c r="AF4" s="4"/>
    </row>
    <row r="5" spans="2:32" s="5" customFormat="1" ht="26.25" customHeight="1">
      <c r="B5" s="6" t="s">
        <v>3</v>
      </c>
      <c r="C5" s="6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7">
        <f>SEMENTES!O5</f>
        <v>0</v>
      </c>
      <c r="P5" s="7"/>
      <c r="Q5" s="7"/>
      <c r="R5" s="7"/>
      <c r="S5" s="7"/>
      <c r="T5" s="7"/>
      <c r="U5" s="7"/>
      <c r="V5" s="8"/>
      <c r="W5" s="8"/>
      <c r="X5" s="2"/>
      <c r="Y5" s="8"/>
      <c r="Z5" s="8"/>
      <c r="AA5" s="8"/>
      <c r="AB5" s="8"/>
      <c r="AC5" s="8"/>
      <c r="AD5" s="8"/>
      <c r="AE5" s="8"/>
      <c r="AF5" s="8"/>
    </row>
    <row r="6" spans="2:32" s="5" customFormat="1" ht="9.75" customHeight="1">
      <c r="B6" s="6"/>
      <c r="C6" s="6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8"/>
      <c r="W6" s="8"/>
      <c r="X6" s="2"/>
      <c r="Y6" s="8"/>
      <c r="Z6" s="8"/>
      <c r="AA6" s="8"/>
      <c r="AB6" s="8"/>
      <c r="AC6" s="8"/>
      <c r="AD6" s="8"/>
      <c r="AE6" s="8"/>
      <c r="AF6" s="8"/>
    </row>
    <row r="7" spans="2:4" ht="20.25">
      <c r="B7" s="9" t="s">
        <v>127</v>
      </c>
      <c r="D7" s="1"/>
    </row>
    <row r="8" ht="9.75" customHeight="1">
      <c r="D8" s="1"/>
    </row>
    <row r="9" spans="2:32" s="10" customFormat="1" ht="31.5" customHeight="1">
      <c r="B9" s="99"/>
      <c r="C9" s="100" t="s">
        <v>115</v>
      </c>
      <c r="D9" s="102" t="s">
        <v>7</v>
      </c>
      <c r="E9" s="102" t="s">
        <v>8</v>
      </c>
      <c r="F9" s="102" t="s">
        <v>9</v>
      </c>
      <c r="G9" s="102" t="s">
        <v>10</v>
      </c>
      <c r="H9" s="102" t="s">
        <v>11</v>
      </c>
      <c r="I9" s="102" t="s">
        <v>12</v>
      </c>
      <c r="J9" s="103" t="s">
        <v>13</v>
      </c>
      <c r="K9" s="103" t="s">
        <v>14</v>
      </c>
      <c r="L9" s="104" t="s">
        <v>15</v>
      </c>
      <c r="M9" s="103" t="s">
        <v>16</v>
      </c>
      <c r="N9" s="103" t="s">
        <v>17</v>
      </c>
      <c r="O9" s="102" t="s">
        <v>18</v>
      </c>
      <c r="P9" s="102" t="s">
        <v>19</v>
      </c>
      <c r="Q9" s="102" t="s">
        <v>20</v>
      </c>
      <c r="R9" s="102" t="s">
        <v>21</v>
      </c>
      <c r="S9" s="103" t="s">
        <v>22</v>
      </c>
      <c r="T9" s="102" t="s">
        <v>23</v>
      </c>
      <c r="U9" s="102" t="s">
        <v>24</v>
      </c>
      <c r="V9" s="102" t="s">
        <v>25</v>
      </c>
      <c r="W9" s="102" t="s">
        <v>26</v>
      </c>
      <c r="X9" s="105" t="s">
        <v>27</v>
      </c>
      <c r="Y9" s="115"/>
      <c r="Z9" s="115"/>
      <c r="AA9" s="115"/>
      <c r="AB9" s="115"/>
      <c r="AC9" s="115"/>
      <c r="AD9" s="115"/>
      <c r="AE9" s="115"/>
      <c r="AF9" s="115"/>
    </row>
    <row r="10" spans="2:32" s="10" customFormat="1" ht="31.5" customHeight="1">
      <c r="B10" s="107" t="s">
        <v>128</v>
      </c>
      <c r="C10" s="108"/>
      <c r="D10" s="102"/>
      <c r="E10" s="102"/>
      <c r="F10" s="102"/>
      <c r="G10" s="102"/>
      <c r="H10" s="102"/>
      <c r="I10" s="102"/>
      <c r="J10" s="103"/>
      <c r="K10" s="103"/>
      <c r="L10" s="104"/>
      <c r="M10" s="103"/>
      <c r="N10" s="103"/>
      <c r="O10" s="102"/>
      <c r="P10" s="102"/>
      <c r="Q10" s="102"/>
      <c r="R10" s="102"/>
      <c r="S10" s="103"/>
      <c r="T10" s="102"/>
      <c r="U10" s="102"/>
      <c r="V10" s="102"/>
      <c r="W10" s="102"/>
      <c r="X10" s="105"/>
      <c r="Y10" s="115"/>
      <c r="Z10" s="115"/>
      <c r="AA10" s="115"/>
      <c r="AB10" s="115"/>
      <c r="AC10" s="115"/>
      <c r="AD10" s="115"/>
      <c r="AE10" s="115"/>
      <c r="AF10" s="115"/>
    </row>
    <row r="11" spans="2:24" ht="24.75" customHeight="1">
      <c r="B11" s="116" t="s">
        <v>129</v>
      </c>
      <c r="C11" s="117" t="s">
        <v>130</v>
      </c>
      <c r="D11" s="118"/>
      <c r="E11" s="20"/>
      <c r="F11" s="20"/>
      <c r="G11" s="20"/>
      <c r="H11" s="119">
        <v>7</v>
      </c>
      <c r="I11" s="20"/>
      <c r="J11" s="20">
        <v>7.2</v>
      </c>
      <c r="K11" s="20"/>
      <c r="L11" s="20"/>
      <c r="M11" s="20"/>
      <c r="N11" s="20"/>
      <c r="O11" s="20"/>
      <c r="P11" s="20"/>
      <c r="Q11" s="20"/>
      <c r="R11" s="20"/>
      <c r="S11" s="20">
        <v>4.33</v>
      </c>
      <c r="T11" s="20">
        <v>8</v>
      </c>
      <c r="U11" s="20"/>
      <c r="V11" s="20"/>
      <c r="W11" s="20">
        <v>7</v>
      </c>
      <c r="X11" s="120">
        <f aca="true" t="shared" si="0" ref="X11:X23">IF(SUM(D11:W11)=0," ",AVERAGE(D11:W11))</f>
        <v>6.706</v>
      </c>
    </row>
    <row r="12" spans="2:24" ht="24.75" customHeight="1">
      <c r="B12" s="116"/>
      <c r="C12" s="117" t="s">
        <v>71</v>
      </c>
      <c r="D12" s="121"/>
      <c r="E12" s="122"/>
      <c r="F12" s="20"/>
      <c r="G12" s="20"/>
      <c r="H12" s="119"/>
      <c r="I12" s="20"/>
      <c r="J12" s="20">
        <v>9.25</v>
      </c>
      <c r="K12" s="20"/>
      <c r="L12" s="20"/>
      <c r="M12" s="20"/>
      <c r="N12" s="20"/>
      <c r="O12" s="20">
        <v>9</v>
      </c>
      <c r="P12" s="20"/>
      <c r="Q12" s="20"/>
      <c r="R12" s="20">
        <v>13</v>
      </c>
      <c r="S12" s="20">
        <v>11.4</v>
      </c>
      <c r="T12" s="20">
        <v>17</v>
      </c>
      <c r="U12" s="20"/>
      <c r="V12" s="20"/>
      <c r="W12" s="20"/>
      <c r="X12" s="120">
        <f t="shared" si="0"/>
        <v>11.93</v>
      </c>
    </row>
    <row r="13" spans="2:24" ht="24.75" customHeight="1">
      <c r="B13" s="116"/>
      <c r="C13" s="117" t="s">
        <v>74</v>
      </c>
      <c r="D13" s="123"/>
      <c r="E13" s="124"/>
      <c r="F13" s="20"/>
      <c r="G13" s="20"/>
      <c r="H13" s="119"/>
      <c r="I13" s="20"/>
      <c r="J13" s="20">
        <v>4.75</v>
      </c>
      <c r="K13" s="20">
        <v>10</v>
      </c>
      <c r="L13" s="20"/>
      <c r="M13" s="20"/>
      <c r="N13" s="20"/>
      <c r="O13" s="20">
        <v>7.8</v>
      </c>
      <c r="P13" s="20"/>
      <c r="Q13" s="20"/>
      <c r="R13" s="20"/>
      <c r="S13" s="20"/>
      <c r="T13" s="20"/>
      <c r="U13" s="20"/>
      <c r="V13" s="20"/>
      <c r="W13" s="20">
        <v>5</v>
      </c>
      <c r="X13" s="120">
        <f t="shared" si="0"/>
        <v>6.8875</v>
      </c>
    </row>
    <row r="14" spans="2:24" ht="24.75" customHeight="1">
      <c r="B14" s="116"/>
      <c r="C14" s="117" t="s">
        <v>131</v>
      </c>
      <c r="D14" s="123"/>
      <c r="E14" s="20"/>
      <c r="F14" s="20"/>
      <c r="G14" s="20"/>
      <c r="H14" s="119">
        <v>6</v>
      </c>
      <c r="I14" s="20"/>
      <c r="J14" s="20">
        <v>7.5</v>
      </c>
      <c r="K14" s="20">
        <v>10</v>
      </c>
      <c r="L14" s="20"/>
      <c r="M14" s="20"/>
      <c r="N14" s="20"/>
      <c r="O14" s="20">
        <v>7</v>
      </c>
      <c r="P14" s="119">
        <v>13</v>
      </c>
      <c r="Q14" s="20"/>
      <c r="R14" s="20">
        <v>12.5</v>
      </c>
      <c r="S14" s="20"/>
      <c r="T14" s="20"/>
      <c r="U14" s="20"/>
      <c r="V14" s="20"/>
      <c r="W14" s="19"/>
      <c r="X14" s="120">
        <f t="shared" si="0"/>
        <v>9.333333333333334</v>
      </c>
    </row>
    <row r="15" spans="2:24" ht="24.75" customHeight="1">
      <c r="B15" s="116" t="s">
        <v>132</v>
      </c>
      <c r="C15" s="117" t="s">
        <v>130</v>
      </c>
      <c r="D15" s="123"/>
      <c r="E15" s="20"/>
      <c r="F15" s="20"/>
      <c r="G15" s="20"/>
      <c r="H15" s="119">
        <v>14</v>
      </c>
      <c r="I15" s="20"/>
      <c r="J15" s="20">
        <v>13.6</v>
      </c>
      <c r="K15" s="20">
        <v>20</v>
      </c>
      <c r="L15" s="20"/>
      <c r="M15" s="20"/>
      <c r="N15" s="20"/>
      <c r="O15" s="20"/>
      <c r="P15" s="20"/>
      <c r="Q15" s="20"/>
      <c r="R15" s="20"/>
      <c r="S15" s="125"/>
      <c r="T15" s="20">
        <v>20</v>
      </c>
      <c r="U15" s="20"/>
      <c r="V15" s="20"/>
      <c r="W15" s="19">
        <v>15</v>
      </c>
      <c r="X15" s="120">
        <f t="shared" si="0"/>
        <v>16.52</v>
      </c>
    </row>
    <row r="16" spans="2:24" ht="24.75" customHeight="1">
      <c r="B16" s="116"/>
      <c r="C16" s="117" t="s">
        <v>71</v>
      </c>
      <c r="D16" s="123"/>
      <c r="E16" s="126"/>
      <c r="F16" s="20"/>
      <c r="G16" s="20"/>
      <c r="H16" s="119"/>
      <c r="I16" s="20"/>
      <c r="J16" s="20">
        <v>15.5</v>
      </c>
      <c r="K16" s="20"/>
      <c r="L16" s="20"/>
      <c r="M16" s="20"/>
      <c r="N16" s="20"/>
      <c r="O16" s="20">
        <v>10.5</v>
      </c>
      <c r="P16" s="20"/>
      <c r="Q16" s="20"/>
      <c r="R16" s="20"/>
      <c r="S16" s="127">
        <v>16.33</v>
      </c>
      <c r="T16" s="20"/>
      <c r="U16" s="20"/>
      <c r="V16" s="20"/>
      <c r="W16" s="19">
        <v>15</v>
      </c>
      <c r="X16" s="120">
        <f t="shared" si="0"/>
        <v>14.3325</v>
      </c>
    </row>
    <row r="17" spans="2:24" ht="24.75" customHeight="1">
      <c r="B17" s="116"/>
      <c r="C17" s="117" t="s">
        <v>74</v>
      </c>
      <c r="D17" s="123"/>
      <c r="E17" s="126"/>
      <c r="F17" s="20"/>
      <c r="G17" s="20"/>
      <c r="H17" s="119"/>
      <c r="I17" s="20"/>
      <c r="J17" s="20">
        <v>10</v>
      </c>
      <c r="K17" s="20">
        <v>12</v>
      </c>
      <c r="L17" s="20"/>
      <c r="M17" s="20"/>
      <c r="N17" s="20"/>
      <c r="O17" s="20">
        <v>9.8</v>
      </c>
      <c r="P17" s="20"/>
      <c r="Q17" s="20"/>
      <c r="R17" s="20"/>
      <c r="S17" s="127">
        <v>7.66</v>
      </c>
      <c r="T17" s="20">
        <v>13</v>
      </c>
      <c r="U17" s="20"/>
      <c r="V17" s="20"/>
      <c r="W17" s="19">
        <v>12</v>
      </c>
      <c r="X17" s="120">
        <f t="shared" si="0"/>
        <v>10.743333333333334</v>
      </c>
    </row>
    <row r="18" spans="2:24" ht="24.75" customHeight="1">
      <c r="B18" s="116"/>
      <c r="C18" s="117" t="s">
        <v>131</v>
      </c>
      <c r="D18" s="123"/>
      <c r="E18" s="20"/>
      <c r="F18" s="20"/>
      <c r="G18" s="20"/>
      <c r="H18" s="119">
        <v>12</v>
      </c>
      <c r="I18" s="20"/>
      <c r="J18" s="20">
        <v>13.83</v>
      </c>
      <c r="K18" s="20">
        <v>12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9">
        <v>13</v>
      </c>
      <c r="X18" s="120">
        <f t="shared" si="0"/>
        <v>12.7075</v>
      </c>
    </row>
    <row r="19" spans="2:24" ht="24.75" customHeight="1">
      <c r="B19" s="116" t="s">
        <v>133</v>
      </c>
      <c r="C19" s="117" t="s">
        <v>130</v>
      </c>
      <c r="D19" s="123"/>
      <c r="E19" s="20"/>
      <c r="F19" s="20"/>
      <c r="G19" s="20"/>
      <c r="H19" s="119">
        <v>22.5</v>
      </c>
      <c r="I19" s="20"/>
      <c r="J19" s="20">
        <v>29.2</v>
      </c>
      <c r="K19" s="20">
        <v>18</v>
      </c>
      <c r="L19" s="20"/>
      <c r="M19" s="20"/>
      <c r="N19" s="20"/>
      <c r="O19" s="20"/>
      <c r="P19" s="20"/>
      <c r="Q19" s="128">
        <v>29.5</v>
      </c>
      <c r="R19" s="20"/>
      <c r="S19" s="129">
        <v>18.5</v>
      </c>
      <c r="T19" s="20">
        <v>27</v>
      </c>
      <c r="U19" s="20"/>
      <c r="V19" s="20"/>
      <c r="W19" s="19">
        <v>19</v>
      </c>
      <c r="X19" s="120">
        <f t="shared" si="0"/>
        <v>23.385714285714283</v>
      </c>
    </row>
    <row r="20" spans="2:24" ht="24.75" customHeight="1">
      <c r="B20" s="116"/>
      <c r="C20" s="117" t="s">
        <v>71</v>
      </c>
      <c r="D20" s="123"/>
      <c r="E20" s="126"/>
      <c r="F20" s="20"/>
      <c r="G20" s="20"/>
      <c r="H20" s="119"/>
      <c r="I20" s="20">
        <v>20</v>
      </c>
      <c r="J20" s="20">
        <v>31</v>
      </c>
      <c r="K20" s="20">
        <v>25</v>
      </c>
      <c r="L20" s="20"/>
      <c r="M20" s="20"/>
      <c r="N20" s="20"/>
      <c r="O20" s="20">
        <v>25.666666666666668</v>
      </c>
      <c r="P20" s="20"/>
      <c r="Q20" s="128">
        <v>31.5</v>
      </c>
      <c r="R20" s="20">
        <v>26.33</v>
      </c>
      <c r="S20" s="130">
        <v>31</v>
      </c>
      <c r="T20" s="20">
        <v>35</v>
      </c>
      <c r="U20" s="20"/>
      <c r="V20" s="20">
        <v>30</v>
      </c>
      <c r="W20" s="19">
        <v>20</v>
      </c>
      <c r="X20" s="120">
        <f t="shared" si="0"/>
        <v>27.549666666666667</v>
      </c>
    </row>
    <row r="21" spans="2:24" ht="24.75" customHeight="1">
      <c r="B21" s="116"/>
      <c r="C21" s="117" t="s">
        <v>74</v>
      </c>
      <c r="D21" s="123"/>
      <c r="E21" s="126"/>
      <c r="F21" s="20"/>
      <c r="G21" s="20"/>
      <c r="H21" s="119"/>
      <c r="I21" s="20">
        <v>17.2</v>
      </c>
      <c r="J21" s="20">
        <v>25.5</v>
      </c>
      <c r="K21" s="20">
        <v>16.5</v>
      </c>
      <c r="L21" s="20"/>
      <c r="M21" s="20"/>
      <c r="N21" s="20"/>
      <c r="O21" s="20">
        <v>23.666666666666668</v>
      </c>
      <c r="P21" s="20"/>
      <c r="Q21" s="128">
        <v>29.5</v>
      </c>
      <c r="R21" s="20"/>
      <c r="S21" s="127">
        <v>17.5</v>
      </c>
      <c r="T21" s="20">
        <v>24</v>
      </c>
      <c r="U21" s="20"/>
      <c r="V21" s="20"/>
      <c r="W21" s="19">
        <v>16</v>
      </c>
      <c r="X21" s="120">
        <f t="shared" si="0"/>
        <v>21.233333333333334</v>
      </c>
    </row>
    <row r="22" spans="2:24" ht="24.75" customHeight="1">
      <c r="B22" s="116"/>
      <c r="C22" s="117" t="s">
        <v>131</v>
      </c>
      <c r="D22" s="123"/>
      <c r="E22" s="20"/>
      <c r="F22" s="20"/>
      <c r="G22" s="20"/>
      <c r="H22" s="119">
        <v>22</v>
      </c>
      <c r="I22" s="20">
        <v>18</v>
      </c>
      <c r="J22" s="20">
        <v>29.33</v>
      </c>
      <c r="K22" s="20">
        <v>15</v>
      </c>
      <c r="L22" s="20"/>
      <c r="M22" s="20"/>
      <c r="N22" s="20"/>
      <c r="O22" s="20">
        <v>22.666666666666668</v>
      </c>
      <c r="P22" s="20"/>
      <c r="Q22" s="128">
        <v>29.5</v>
      </c>
      <c r="R22" s="20">
        <v>20</v>
      </c>
      <c r="S22" s="20"/>
      <c r="T22" s="20">
        <v>25</v>
      </c>
      <c r="U22" s="20"/>
      <c r="V22" s="20">
        <v>22.5</v>
      </c>
      <c r="W22" s="19">
        <v>18</v>
      </c>
      <c r="X22" s="120">
        <f t="shared" si="0"/>
        <v>22.199666666666666</v>
      </c>
    </row>
    <row r="23" spans="2:24" s="131" customFormat="1" ht="24.75" customHeight="1">
      <c r="B23" s="132" t="s">
        <v>134</v>
      </c>
      <c r="C23" s="133"/>
      <c r="D23" s="134"/>
      <c r="E23" s="135">
        <v>80</v>
      </c>
      <c r="F23" s="135"/>
      <c r="G23" s="135">
        <v>90</v>
      </c>
      <c r="H23" s="135">
        <v>50</v>
      </c>
      <c r="I23" s="135">
        <v>20</v>
      </c>
      <c r="J23" s="135">
        <v>35</v>
      </c>
      <c r="K23" s="136">
        <v>50</v>
      </c>
      <c r="L23" s="135"/>
      <c r="M23" s="135"/>
      <c r="N23" s="135"/>
      <c r="O23" s="135">
        <v>40</v>
      </c>
      <c r="P23" s="135"/>
      <c r="Q23" s="128">
        <v>110</v>
      </c>
      <c r="R23" s="135">
        <v>37.67</v>
      </c>
      <c r="S23" s="135">
        <v>52</v>
      </c>
      <c r="T23" s="135">
        <v>60</v>
      </c>
      <c r="U23" s="135"/>
      <c r="V23" s="135">
        <v>10</v>
      </c>
      <c r="W23" s="137">
        <v>50</v>
      </c>
      <c r="X23" s="138">
        <f t="shared" si="0"/>
        <v>52.666923076923084</v>
      </c>
    </row>
    <row r="24" spans="2:3" ht="18.75" customHeight="1">
      <c r="B24" s="27" t="s">
        <v>135</v>
      </c>
      <c r="C24" s="27"/>
    </row>
    <row r="25" ht="18.75" customHeight="1"/>
  </sheetData>
  <sheetProtection selectLockedCells="1" selectUnlockedCells="1"/>
  <mergeCells count="24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4"/>
    <mergeCell ref="B15:B18"/>
    <mergeCell ref="B19:B2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2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5" sqref="G15"/>
    </sheetView>
  </sheetViews>
  <sheetFormatPr defaultColWidth="10.28125" defaultRowHeight="12.75"/>
  <cols>
    <col min="1" max="1" width="2.7109375" style="139" customWidth="1"/>
    <col min="2" max="2" width="14.00390625" style="139" customWidth="1"/>
    <col min="3" max="3" width="17.28125" style="139" customWidth="1"/>
    <col min="4" max="23" width="7.7109375" style="139" customWidth="1"/>
    <col min="24" max="24" width="10.8515625" style="140" customWidth="1"/>
    <col min="25" max="25" width="8.421875" style="139" customWidth="1"/>
    <col min="26" max="16384" width="11.421875" style="139" customWidth="1"/>
  </cols>
  <sheetData>
    <row r="1" spans="2:32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6"/>
      <c r="Y1" s="35"/>
      <c r="Z1" s="35"/>
      <c r="AA1" s="35"/>
      <c r="AB1" s="35"/>
      <c r="AC1" s="35"/>
      <c r="AD1" s="35"/>
      <c r="AE1" s="35"/>
      <c r="AF1" s="35"/>
    </row>
    <row r="2" spans="2:32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96"/>
      <c r="Y2" s="35"/>
      <c r="Z2" s="35"/>
      <c r="AA2" s="35"/>
      <c r="AB2" s="35"/>
      <c r="AC2" s="35"/>
      <c r="AD2" s="35"/>
      <c r="AE2" s="35"/>
      <c r="AF2" s="35"/>
    </row>
    <row r="3" spans="2:32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96"/>
      <c r="Y3" s="35"/>
      <c r="Z3" s="35"/>
      <c r="AA3" s="35"/>
      <c r="AB3" s="35"/>
      <c r="AC3" s="35"/>
      <c r="AD3" s="35"/>
      <c r="AE3" s="35"/>
      <c r="AF3" s="35"/>
    </row>
    <row r="4" spans="4:32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96"/>
      <c r="Y4" s="35"/>
      <c r="Z4" s="35"/>
      <c r="AA4" s="35"/>
      <c r="AB4" s="35"/>
      <c r="AC4" s="35"/>
      <c r="AD4" s="35"/>
      <c r="AE4" s="35"/>
      <c r="AF4" s="35"/>
    </row>
    <row r="5" spans="2:32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39"/>
      <c r="Z5" s="39"/>
      <c r="AA5" s="39"/>
      <c r="AB5" s="39"/>
      <c r="AC5" s="39"/>
      <c r="AD5" s="39"/>
      <c r="AE5" s="39"/>
      <c r="AF5" s="39"/>
    </row>
    <row r="6" spans="2:32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39"/>
      <c r="Z6" s="39"/>
      <c r="AA6" s="39"/>
      <c r="AB6" s="39"/>
      <c r="AC6" s="39"/>
      <c r="AD6" s="39"/>
      <c r="AE6" s="39"/>
      <c r="AF6" s="39"/>
    </row>
    <row r="7" spans="2:32" s="92" customFormat="1" ht="20.25">
      <c r="B7" s="97" t="s">
        <v>136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6"/>
      <c r="Y7" s="31"/>
      <c r="Z7" s="31"/>
      <c r="AA7" s="31"/>
      <c r="AB7" s="31"/>
      <c r="AC7" s="31"/>
      <c r="AD7" s="31"/>
      <c r="AE7" s="31"/>
      <c r="AF7" s="31"/>
    </row>
    <row r="8" spans="4:32" s="92" customFormat="1" ht="9.75" customHeight="1"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6"/>
      <c r="Y8" s="31"/>
      <c r="Z8" s="31"/>
      <c r="AA8" s="31"/>
      <c r="AB8" s="31"/>
      <c r="AC8" s="31"/>
      <c r="AD8" s="31"/>
      <c r="AE8" s="31"/>
      <c r="AF8" s="31"/>
    </row>
    <row r="9" spans="2:32" s="98" customFormat="1" ht="31.5" customHeight="1">
      <c r="B9" s="99"/>
      <c r="C9" s="100" t="s">
        <v>115</v>
      </c>
      <c r="D9" s="102" t="s">
        <v>7</v>
      </c>
      <c r="E9" s="102" t="s">
        <v>8</v>
      </c>
      <c r="F9" s="102" t="s">
        <v>9</v>
      </c>
      <c r="G9" s="102" t="s">
        <v>10</v>
      </c>
      <c r="H9" s="102" t="s">
        <v>11</v>
      </c>
      <c r="I9" s="102" t="s">
        <v>12</v>
      </c>
      <c r="J9" s="103" t="s">
        <v>13</v>
      </c>
      <c r="K9" s="103" t="s">
        <v>14</v>
      </c>
      <c r="L9" s="104" t="s">
        <v>15</v>
      </c>
      <c r="M9" s="103" t="s">
        <v>16</v>
      </c>
      <c r="N9" s="103" t="s">
        <v>17</v>
      </c>
      <c r="O9" s="102" t="s">
        <v>18</v>
      </c>
      <c r="P9" s="102" t="s">
        <v>19</v>
      </c>
      <c r="Q9" s="102" t="s">
        <v>20</v>
      </c>
      <c r="R9" s="102" t="s">
        <v>21</v>
      </c>
      <c r="S9" s="103" t="s">
        <v>22</v>
      </c>
      <c r="T9" s="102" t="s">
        <v>23</v>
      </c>
      <c r="U9" s="102" t="s">
        <v>24</v>
      </c>
      <c r="V9" s="102" t="s">
        <v>25</v>
      </c>
      <c r="W9" s="102" t="s">
        <v>26</v>
      </c>
      <c r="X9" s="141" t="s">
        <v>27</v>
      </c>
      <c r="Y9" s="106"/>
      <c r="Z9" s="106"/>
      <c r="AA9" s="106"/>
      <c r="AB9" s="106"/>
      <c r="AC9" s="106"/>
      <c r="AD9" s="106"/>
      <c r="AE9" s="106"/>
      <c r="AF9" s="106"/>
    </row>
    <row r="10" spans="2:32" s="98" customFormat="1" ht="31.5" customHeight="1">
      <c r="B10" s="142" t="s">
        <v>128</v>
      </c>
      <c r="C10" s="108"/>
      <c r="D10" s="102"/>
      <c r="E10" s="102"/>
      <c r="F10" s="102"/>
      <c r="G10" s="102"/>
      <c r="H10" s="102"/>
      <c r="I10" s="102"/>
      <c r="J10" s="103"/>
      <c r="K10" s="103"/>
      <c r="L10" s="104"/>
      <c r="M10" s="103"/>
      <c r="N10" s="103"/>
      <c r="O10" s="102"/>
      <c r="P10" s="102"/>
      <c r="Q10" s="102"/>
      <c r="R10" s="102"/>
      <c r="S10" s="103"/>
      <c r="T10" s="102"/>
      <c r="U10" s="102"/>
      <c r="V10" s="102"/>
      <c r="W10" s="102"/>
      <c r="X10" s="141"/>
      <c r="Y10" s="106"/>
      <c r="Z10" s="106"/>
      <c r="AA10" s="106"/>
      <c r="AB10" s="106"/>
      <c r="AC10" s="106"/>
      <c r="AD10" s="106"/>
      <c r="AE10" s="106"/>
      <c r="AF10" s="106"/>
    </row>
    <row r="11" spans="2:24" ht="18.75" customHeight="1">
      <c r="B11" s="143" t="s">
        <v>137</v>
      </c>
      <c r="C11" s="144" t="s">
        <v>74</v>
      </c>
      <c r="D11" s="113"/>
      <c r="E11" s="113"/>
      <c r="F11" s="113"/>
      <c r="G11" s="113"/>
      <c r="H11" s="113"/>
      <c r="I11" s="113"/>
      <c r="J11" s="113">
        <v>47.8</v>
      </c>
      <c r="K11" s="113">
        <v>60</v>
      </c>
      <c r="L11" s="113"/>
      <c r="M11" s="113"/>
      <c r="N11" s="113"/>
      <c r="O11" s="113"/>
      <c r="P11" s="113"/>
      <c r="Q11" s="113"/>
      <c r="R11" s="113"/>
      <c r="S11" s="145"/>
      <c r="T11" s="113">
        <v>40</v>
      </c>
      <c r="U11" s="113"/>
      <c r="V11" s="113"/>
      <c r="W11" s="113">
        <v>30</v>
      </c>
      <c r="X11" s="146">
        <f aca="true" t="shared" si="0" ref="X11:X23">IF(SUM(D11:W11)=0," ",AVERAGE(D11:W11))</f>
        <v>44.45</v>
      </c>
    </row>
    <row r="12" spans="2:24" ht="18.75" customHeight="1">
      <c r="B12" s="143"/>
      <c r="C12" s="147" t="s">
        <v>130</v>
      </c>
      <c r="D12" s="113"/>
      <c r="E12" s="113"/>
      <c r="F12" s="113"/>
      <c r="G12" s="113"/>
      <c r="H12" s="113">
        <v>40</v>
      </c>
      <c r="I12" s="113"/>
      <c r="J12" s="113">
        <v>30.33</v>
      </c>
      <c r="K12" s="113">
        <v>67</v>
      </c>
      <c r="L12" s="113"/>
      <c r="M12" s="113"/>
      <c r="N12" s="113"/>
      <c r="O12" s="113"/>
      <c r="P12" s="113"/>
      <c r="Q12" s="113"/>
      <c r="R12" s="113"/>
      <c r="S12" s="145">
        <v>33</v>
      </c>
      <c r="T12" s="113">
        <v>48</v>
      </c>
      <c r="U12" s="113"/>
      <c r="V12" s="113"/>
      <c r="W12" s="113">
        <v>35</v>
      </c>
      <c r="X12" s="146">
        <f t="shared" si="0"/>
        <v>42.221666666666664</v>
      </c>
    </row>
    <row r="13" spans="2:24" ht="18.75" customHeight="1">
      <c r="B13" s="143"/>
      <c r="C13" s="147" t="s">
        <v>71</v>
      </c>
      <c r="D13" s="113"/>
      <c r="E13" s="113"/>
      <c r="F13" s="113"/>
      <c r="G13" s="113">
        <v>46</v>
      </c>
      <c r="H13" s="113"/>
      <c r="I13" s="113"/>
      <c r="J13" s="113">
        <v>33.67</v>
      </c>
      <c r="K13" s="113">
        <v>58</v>
      </c>
      <c r="L13" s="113"/>
      <c r="M13" s="113"/>
      <c r="N13" s="113"/>
      <c r="O13" s="113"/>
      <c r="P13" s="113"/>
      <c r="Q13" s="113"/>
      <c r="R13" s="113">
        <v>46.33</v>
      </c>
      <c r="S13" s="145"/>
      <c r="T13" s="113">
        <v>78</v>
      </c>
      <c r="U13" s="113"/>
      <c r="V13" s="113"/>
      <c r="W13" s="113">
        <v>35</v>
      </c>
      <c r="X13" s="146">
        <f t="shared" si="0"/>
        <v>49.5</v>
      </c>
    </row>
    <row r="14" spans="2:24" ht="18.75" customHeight="1">
      <c r="B14" s="143"/>
      <c r="C14" s="147" t="s">
        <v>138</v>
      </c>
      <c r="D14" s="113"/>
      <c r="E14" s="113"/>
      <c r="F14" s="113"/>
      <c r="G14" s="113">
        <v>40</v>
      </c>
      <c r="H14" s="113">
        <v>40</v>
      </c>
      <c r="I14" s="113"/>
      <c r="J14" s="113">
        <v>29.75</v>
      </c>
      <c r="K14" s="113">
        <v>58</v>
      </c>
      <c r="L14" s="113"/>
      <c r="M14" s="113"/>
      <c r="N14" s="113"/>
      <c r="O14" s="113"/>
      <c r="P14" s="113"/>
      <c r="Q14" s="113"/>
      <c r="R14" s="113">
        <v>44.66</v>
      </c>
      <c r="S14" s="145">
        <v>30.17</v>
      </c>
      <c r="T14" s="113">
        <v>54</v>
      </c>
      <c r="U14" s="113"/>
      <c r="V14" s="113"/>
      <c r="W14" s="113">
        <v>33</v>
      </c>
      <c r="X14" s="146">
        <f t="shared" si="0"/>
        <v>41.1975</v>
      </c>
    </row>
    <row r="15" spans="2:24" ht="18.75" customHeight="1">
      <c r="B15" s="143"/>
      <c r="C15" s="147" t="s">
        <v>139</v>
      </c>
      <c r="D15" s="113"/>
      <c r="E15" s="113"/>
      <c r="F15" s="113"/>
      <c r="G15" s="113">
        <v>31</v>
      </c>
      <c r="H15" s="113"/>
      <c r="I15" s="113"/>
      <c r="J15" s="113">
        <v>29.75</v>
      </c>
      <c r="K15" s="113">
        <v>47</v>
      </c>
      <c r="L15" s="113"/>
      <c r="M15" s="113"/>
      <c r="N15" s="113"/>
      <c r="O15" s="113"/>
      <c r="P15" s="113"/>
      <c r="Q15" s="113"/>
      <c r="R15" s="113"/>
      <c r="S15" s="145"/>
      <c r="T15" s="113"/>
      <c r="U15" s="113"/>
      <c r="V15" s="113"/>
      <c r="W15" s="113">
        <v>30</v>
      </c>
      <c r="X15" s="146">
        <f t="shared" si="0"/>
        <v>34.4375</v>
      </c>
    </row>
    <row r="16" spans="2:24" ht="18.75" customHeight="1">
      <c r="B16" s="143" t="s">
        <v>140</v>
      </c>
      <c r="C16" s="147" t="s">
        <v>74</v>
      </c>
      <c r="D16" s="113"/>
      <c r="E16" s="113"/>
      <c r="F16" s="113"/>
      <c r="G16" s="113"/>
      <c r="H16" s="113"/>
      <c r="I16" s="113"/>
      <c r="J16" s="113">
        <v>54.6</v>
      </c>
      <c r="K16" s="113">
        <v>64</v>
      </c>
      <c r="L16" s="113"/>
      <c r="M16" s="113"/>
      <c r="N16" s="113"/>
      <c r="O16" s="113"/>
      <c r="P16" s="113"/>
      <c r="Q16" s="113"/>
      <c r="R16" s="113"/>
      <c r="S16" s="145"/>
      <c r="T16" s="113">
        <v>50</v>
      </c>
      <c r="U16" s="113"/>
      <c r="V16" s="113"/>
      <c r="W16" s="113">
        <v>50</v>
      </c>
      <c r="X16" s="146">
        <f t="shared" si="0"/>
        <v>54.65</v>
      </c>
    </row>
    <row r="17" spans="2:24" ht="18.75" customHeight="1">
      <c r="B17" s="143"/>
      <c r="C17" s="147" t="s">
        <v>130</v>
      </c>
      <c r="D17" s="113"/>
      <c r="E17" s="113"/>
      <c r="F17" s="113"/>
      <c r="G17" s="113"/>
      <c r="H17" s="113">
        <v>70</v>
      </c>
      <c r="I17" s="113"/>
      <c r="J17" s="113">
        <v>35.67</v>
      </c>
      <c r="K17" s="113">
        <v>70</v>
      </c>
      <c r="L17" s="113"/>
      <c r="M17" s="113"/>
      <c r="N17" s="113"/>
      <c r="O17" s="113"/>
      <c r="P17" s="113"/>
      <c r="Q17" s="113"/>
      <c r="R17" s="113"/>
      <c r="S17" s="145">
        <v>42.17</v>
      </c>
      <c r="T17" s="113">
        <v>55</v>
      </c>
      <c r="U17" s="113"/>
      <c r="V17" s="113"/>
      <c r="W17" s="113">
        <v>50</v>
      </c>
      <c r="X17" s="146">
        <f t="shared" si="0"/>
        <v>53.80666666666667</v>
      </c>
    </row>
    <row r="18" spans="2:24" ht="18.75" customHeight="1">
      <c r="B18" s="143"/>
      <c r="C18" s="147" t="s">
        <v>71</v>
      </c>
      <c r="D18" s="113"/>
      <c r="E18" s="113"/>
      <c r="F18" s="113"/>
      <c r="G18" s="113">
        <v>54</v>
      </c>
      <c r="H18" s="113"/>
      <c r="I18" s="113"/>
      <c r="J18" s="113">
        <v>39.67</v>
      </c>
      <c r="K18" s="113">
        <v>65</v>
      </c>
      <c r="L18" s="113"/>
      <c r="M18" s="113"/>
      <c r="N18" s="113"/>
      <c r="O18" s="113"/>
      <c r="P18" s="113"/>
      <c r="Q18" s="113"/>
      <c r="R18" s="113"/>
      <c r="S18" s="145"/>
      <c r="T18" s="113"/>
      <c r="U18" s="113"/>
      <c r="V18" s="113"/>
      <c r="W18" s="113">
        <v>50</v>
      </c>
      <c r="X18" s="146">
        <f t="shared" si="0"/>
        <v>52.167500000000004</v>
      </c>
    </row>
    <row r="19" spans="2:24" ht="18.75" customHeight="1">
      <c r="B19" s="143"/>
      <c r="C19" s="147" t="s">
        <v>138</v>
      </c>
      <c r="D19" s="113"/>
      <c r="E19" s="113"/>
      <c r="F19" s="113"/>
      <c r="G19" s="113">
        <v>47</v>
      </c>
      <c r="H19" s="113">
        <v>70</v>
      </c>
      <c r="I19" s="113"/>
      <c r="J19" s="113">
        <v>35</v>
      </c>
      <c r="K19" s="113">
        <v>65</v>
      </c>
      <c r="L19" s="113"/>
      <c r="M19" s="113"/>
      <c r="N19" s="113"/>
      <c r="O19" s="113"/>
      <c r="P19" s="113"/>
      <c r="Q19" s="113"/>
      <c r="R19" s="113"/>
      <c r="S19" s="145">
        <v>40.5</v>
      </c>
      <c r="T19" s="113">
        <v>70</v>
      </c>
      <c r="U19" s="113"/>
      <c r="V19" s="113"/>
      <c r="W19" s="113">
        <v>50</v>
      </c>
      <c r="X19" s="146">
        <f t="shared" si="0"/>
        <v>53.92857142857143</v>
      </c>
    </row>
    <row r="20" spans="2:24" ht="18.75" customHeight="1">
      <c r="B20" s="143"/>
      <c r="C20" s="147" t="s">
        <v>139</v>
      </c>
      <c r="D20" s="113"/>
      <c r="E20" s="113"/>
      <c r="F20" s="113"/>
      <c r="G20" s="113">
        <v>39</v>
      </c>
      <c r="H20" s="113"/>
      <c r="I20" s="113"/>
      <c r="J20" s="113">
        <v>35</v>
      </c>
      <c r="K20" s="113">
        <v>52</v>
      </c>
      <c r="L20" s="113"/>
      <c r="M20" s="113"/>
      <c r="N20" s="113"/>
      <c r="O20" s="113"/>
      <c r="P20" s="113"/>
      <c r="Q20" s="113"/>
      <c r="R20" s="113"/>
      <c r="S20" s="145"/>
      <c r="T20" s="113"/>
      <c r="U20" s="113"/>
      <c r="V20" s="113"/>
      <c r="W20" s="113">
        <v>50</v>
      </c>
      <c r="X20" s="146">
        <f t="shared" si="0"/>
        <v>44</v>
      </c>
    </row>
    <row r="21" spans="2:24" ht="18.75" customHeight="1">
      <c r="B21" s="143" t="s">
        <v>141</v>
      </c>
      <c r="C21" s="147" t="s">
        <v>138</v>
      </c>
      <c r="D21" s="113"/>
      <c r="E21" s="113"/>
      <c r="F21" s="113"/>
      <c r="G21" s="113"/>
      <c r="H21" s="113">
        <v>4.5</v>
      </c>
      <c r="I21" s="113">
        <v>4.5</v>
      </c>
      <c r="J21" s="113">
        <v>3.82</v>
      </c>
      <c r="K21" s="113">
        <v>5</v>
      </c>
      <c r="L21" s="113"/>
      <c r="M21" s="113"/>
      <c r="N21" s="113"/>
      <c r="O21" s="113">
        <v>3.87</v>
      </c>
      <c r="P21" s="113"/>
      <c r="Q21" s="113"/>
      <c r="R21" s="113">
        <v>3.88</v>
      </c>
      <c r="S21" s="130">
        <v>2.66</v>
      </c>
      <c r="T21" s="113"/>
      <c r="U21" s="113"/>
      <c r="V21" s="113">
        <v>4.4</v>
      </c>
      <c r="W21" s="113">
        <v>2.8</v>
      </c>
      <c r="X21" s="146">
        <f t="shared" si="0"/>
        <v>3.9366666666666674</v>
      </c>
    </row>
    <row r="22" spans="2:24" ht="18.75" customHeight="1">
      <c r="B22" s="143"/>
      <c r="C22" s="147" t="s">
        <v>130</v>
      </c>
      <c r="D22" s="113"/>
      <c r="E22" s="113">
        <v>5.8375</v>
      </c>
      <c r="F22" s="113"/>
      <c r="G22" s="113"/>
      <c r="H22" s="113">
        <v>4.5</v>
      </c>
      <c r="I22" s="113"/>
      <c r="J22" s="113">
        <v>4.07</v>
      </c>
      <c r="K22" s="113">
        <v>4.5</v>
      </c>
      <c r="L22" s="113"/>
      <c r="M22" s="113"/>
      <c r="N22" s="113"/>
      <c r="O22" s="113"/>
      <c r="P22" s="113"/>
      <c r="Q22" s="113"/>
      <c r="R22" s="113"/>
      <c r="S22" s="130">
        <v>3.12</v>
      </c>
      <c r="T22" s="113">
        <v>5</v>
      </c>
      <c r="U22" s="113"/>
      <c r="V22" s="113"/>
      <c r="W22" s="113">
        <v>2.8</v>
      </c>
      <c r="X22" s="146">
        <f t="shared" si="0"/>
        <v>4.261071428571428</v>
      </c>
    </row>
    <row r="23" spans="2:24" ht="21.75" customHeight="1">
      <c r="B23" s="148" t="s">
        <v>142</v>
      </c>
      <c r="C23" s="148"/>
      <c r="D23" s="113"/>
      <c r="E23" s="113">
        <v>7.0575</v>
      </c>
      <c r="F23" s="113"/>
      <c r="G23" s="113">
        <v>6.6</v>
      </c>
      <c r="H23" s="113">
        <v>7</v>
      </c>
      <c r="I23" s="113"/>
      <c r="J23" s="113">
        <v>5.8</v>
      </c>
      <c r="K23" s="113">
        <v>5.12</v>
      </c>
      <c r="L23" s="113"/>
      <c r="M23" s="113"/>
      <c r="N23" s="113"/>
      <c r="O23" s="113">
        <v>5.67</v>
      </c>
      <c r="P23" s="113">
        <v>5</v>
      </c>
      <c r="Q23" s="149">
        <v>6.56</v>
      </c>
      <c r="R23" s="113">
        <v>5.2</v>
      </c>
      <c r="S23" s="121">
        <v>4.64</v>
      </c>
      <c r="T23" s="113">
        <v>6.98</v>
      </c>
      <c r="U23" s="113"/>
      <c r="V23" s="113">
        <v>5.59</v>
      </c>
      <c r="W23" s="113">
        <v>4.96</v>
      </c>
      <c r="X23" s="146">
        <f t="shared" si="0"/>
        <v>5.859807692307693</v>
      </c>
    </row>
    <row r="24" ht="15.75">
      <c r="B24" s="114" t="s">
        <v>53</v>
      </c>
    </row>
  </sheetData>
  <sheetProtection selectLockedCells="1" selectUnlockedCells="1"/>
  <mergeCells count="25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5"/>
    <mergeCell ref="B16:B20"/>
    <mergeCell ref="B21:B22"/>
    <mergeCell ref="B23:C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3"/>
  <sheetViews>
    <sheetView workbookViewId="0" topLeftCell="A10">
      <pane xSplit="3" ySplit="4" topLeftCell="D14" activePane="bottomRight" state="frozen"/>
      <selection pane="topLeft" activeCell="A10" sqref="A10"/>
      <selection pane="topRight" activeCell="D10" sqref="D10"/>
      <selection pane="bottomLeft" activeCell="A14" sqref="A14"/>
      <selection pane="bottomRight" activeCell="A10" sqref="A10"/>
    </sheetView>
  </sheetViews>
  <sheetFormatPr defaultColWidth="10.28125" defaultRowHeight="12.75"/>
  <cols>
    <col min="1" max="1" width="2.7109375" style="92" customWidth="1"/>
    <col min="2" max="2" width="10.7109375" style="92" customWidth="1"/>
    <col min="3" max="3" width="12.7109375" style="92" customWidth="1"/>
    <col min="4" max="9" width="9.7109375" style="92" customWidth="1"/>
    <col min="10" max="10" width="11.57421875" style="92" customWidth="1"/>
    <col min="11" max="23" width="9.7109375" style="92" customWidth="1"/>
    <col min="24" max="24" width="13.7109375" style="140" customWidth="1"/>
    <col min="25" max="25" width="11.421875" style="92" hidden="1" customWidth="1"/>
    <col min="26" max="16384" width="11.421875" style="92" customWidth="1"/>
  </cols>
  <sheetData>
    <row r="1" spans="2:32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6"/>
      <c r="Y1" s="35"/>
      <c r="Z1" s="35"/>
      <c r="AA1" s="35"/>
      <c r="AB1" s="35"/>
      <c r="AC1" s="35"/>
      <c r="AD1" s="35"/>
      <c r="AE1" s="35"/>
      <c r="AF1" s="35"/>
    </row>
    <row r="2" spans="2:32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96"/>
      <c r="Y2" s="35"/>
      <c r="Z2" s="35"/>
      <c r="AA2" s="35"/>
      <c r="AB2" s="35"/>
      <c r="AC2" s="35"/>
      <c r="AD2" s="35"/>
      <c r="AE2" s="35"/>
      <c r="AF2" s="35"/>
    </row>
    <row r="3" spans="2:32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96"/>
      <c r="Y3" s="35"/>
      <c r="Z3" s="35"/>
      <c r="AA3" s="35"/>
      <c r="AB3" s="35"/>
      <c r="AC3" s="35"/>
      <c r="AD3" s="35"/>
      <c r="AE3" s="35"/>
      <c r="AF3" s="35"/>
    </row>
    <row r="4" spans="4:32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96"/>
      <c r="Y4" s="35"/>
      <c r="Z4" s="35"/>
      <c r="AA4" s="35"/>
      <c r="AB4" s="35"/>
      <c r="AC4" s="35"/>
      <c r="AD4" s="35"/>
      <c r="AE4" s="35"/>
      <c r="AF4" s="35"/>
    </row>
    <row r="5" spans="2:32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39"/>
      <c r="Z5" s="39"/>
      <c r="AA5" s="39"/>
      <c r="AB5" s="39"/>
      <c r="AC5" s="39"/>
      <c r="AD5" s="39"/>
      <c r="AE5" s="39"/>
      <c r="AF5" s="39"/>
    </row>
    <row r="6" spans="2:32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39"/>
      <c r="Z6" s="39"/>
      <c r="AA6" s="39"/>
      <c r="AB6" s="39"/>
      <c r="AC6" s="39"/>
      <c r="AD6" s="39"/>
      <c r="AE6" s="39"/>
      <c r="AF6" s="39"/>
    </row>
    <row r="7" spans="2:32" ht="20.25">
      <c r="B7" s="150" t="s">
        <v>143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6"/>
      <c r="Y7" s="31"/>
      <c r="Z7" s="31"/>
      <c r="AA7" s="31"/>
      <c r="AB7" s="31"/>
      <c r="AC7" s="31"/>
      <c r="AD7" s="31"/>
      <c r="AE7" s="31"/>
      <c r="AF7" s="31"/>
    </row>
    <row r="8" spans="4:32" ht="9.75" customHeight="1"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6"/>
      <c r="Y8" s="31"/>
      <c r="Z8" s="31"/>
      <c r="AA8" s="31"/>
      <c r="AB8" s="31"/>
      <c r="AC8" s="31"/>
      <c r="AD8" s="31"/>
      <c r="AE8" s="31"/>
      <c r="AF8" s="31"/>
    </row>
    <row r="10" spans="2:8" ht="20.25">
      <c r="B10" s="150" t="s">
        <v>144</v>
      </c>
      <c r="C10" s="140"/>
      <c r="D10" s="93"/>
      <c r="E10" s="93"/>
      <c r="F10" s="93"/>
      <c r="G10" s="93"/>
      <c r="H10" s="93"/>
    </row>
    <row r="11" spans="2:8" ht="7.5" customHeight="1">
      <c r="B11" s="150"/>
      <c r="C11" s="93"/>
      <c r="D11" s="93"/>
      <c r="E11" s="93"/>
      <c r="F11" s="93"/>
      <c r="G11" s="93"/>
      <c r="H11" s="93"/>
    </row>
    <row r="12" spans="2:32" s="98" customFormat="1" ht="31.5" customHeight="1">
      <c r="B12" s="99"/>
      <c r="C12" s="100" t="s">
        <v>115</v>
      </c>
      <c r="D12" s="102" t="s">
        <v>7</v>
      </c>
      <c r="E12" s="102" t="s">
        <v>8</v>
      </c>
      <c r="F12" s="102" t="s">
        <v>9</v>
      </c>
      <c r="G12" s="102" t="s">
        <v>10</v>
      </c>
      <c r="H12" s="102" t="s">
        <v>11</v>
      </c>
      <c r="I12" s="102" t="s">
        <v>12</v>
      </c>
      <c r="J12" s="103" t="s">
        <v>13</v>
      </c>
      <c r="K12" s="103" t="s">
        <v>14</v>
      </c>
      <c r="L12" s="104" t="s">
        <v>15</v>
      </c>
      <c r="M12" s="103" t="s">
        <v>16</v>
      </c>
      <c r="N12" s="103" t="s">
        <v>17</v>
      </c>
      <c r="O12" s="102" t="s">
        <v>18</v>
      </c>
      <c r="P12" s="102" t="s">
        <v>19</v>
      </c>
      <c r="Q12" s="102" t="s">
        <v>20</v>
      </c>
      <c r="R12" s="102" t="s">
        <v>21</v>
      </c>
      <c r="S12" s="103" t="s">
        <v>22</v>
      </c>
      <c r="T12" s="102" t="s">
        <v>23</v>
      </c>
      <c r="U12" s="102" t="s">
        <v>24</v>
      </c>
      <c r="V12" s="102" t="s">
        <v>25</v>
      </c>
      <c r="W12" s="102" t="s">
        <v>26</v>
      </c>
      <c r="X12" s="105" t="s">
        <v>27</v>
      </c>
      <c r="Y12" s="106"/>
      <c r="Z12" s="106"/>
      <c r="AA12" s="106"/>
      <c r="AB12" s="106"/>
      <c r="AC12" s="106"/>
      <c r="AD12" s="106"/>
      <c r="AE12" s="106"/>
      <c r="AF12" s="106"/>
    </row>
    <row r="13" spans="2:32" s="98" customFormat="1" ht="39" customHeight="1">
      <c r="B13" s="151" t="s">
        <v>128</v>
      </c>
      <c r="C13" s="152"/>
      <c r="D13" s="102"/>
      <c r="E13" s="102"/>
      <c r="F13" s="102"/>
      <c r="G13" s="102"/>
      <c r="H13" s="102"/>
      <c r="I13" s="102"/>
      <c r="J13" s="103"/>
      <c r="K13" s="103"/>
      <c r="L13" s="104"/>
      <c r="M13" s="103"/>
      <c r="N13" s="103"/>
      <c r="O13" s="102"/>
      <c r="P13" s="102"/>
      <c r="Q13" s="102"/>
      <c r="R13" s="102"/>
      <c r="S13" s="103"/>
      <c r="T13" s="102"/>
      <c r="U13" s="102"/>
      <c r="V13" s="102"/>
      <c r="W13" s="102"/>
      <c r="X13" s="105"/>
      <c r="Y13" s="106"/>
      <c r="Z13" s="106"/>
      <c r="AA13" s="106"/>
      <c r="AB13" s="106"/>
      <c r="AC13" s="106"/>
      <c r="AD13" s="106"/>
      <c r="AE13" s="106"/>
      <c r="AF13" s="106"/>
    </row>
    <row r="14" spans="2:24" ht="24.75" customHeight="1">
      <c r="B14" s="153" t="s">
        <v>145</v>
      </c>
      <c r="C14" s="153"/>
      <c r="D14" s="56"/>
      <c r="E14" s="154">
        <v>200</v>
      </c>
      <c r="F14" s="56"/>
      <c r="G14" s="56"/>
      <c r="H14" s="57">
        <v>145</v>
      </c>
      <c r="I14" s="56">
        <v>192</v>
      </c>
      <c r="J14" s="56">
        <v>225</v>
      </c>
      <c r="K14" s="56">
        <v>158</v>
      </c>
      <c r="L14" s="56"/>
      <c r="M14" s="56"/>
      <c r="N14" s="56"/>
      <c r="O14" s="56"/>
      <c r="P14" s="56"/>
      <c r="Q14" s="56"/>
      <c r="R14" s="56"/>
      <c r="S14" s="155"/>
      <c r="T14" s="56">
        <v>125</v>
      </c>
      <c r="U14" s="56"/>
      <c r="V14" s="56"/>
      <c r="W14" s="56">
        <v>150</v>
      </c>
      <c r="X14" s="112">
        <f aca="true" t="shared" si="0" ref="X14:X26">IF(SUM(D14:W14)=0," ",AVERAGE(D14:W14))</f>
        <v>170.71428571428572</v>
      </c>
    </row>
    <row r="15" spans="2:24" ht="24.75" customHeight="1">
      <c r="B15" s="153" t="s">
        <v>146</v>
      </c>
      <c r="C15" s="153"/>
      <c r="D15" s="56"/>
      <c r="E15" s="154">
        <v>150</v>
      </c>
      <c r="F15" s="56"/>
      <c r="G15" s="56"/>
      <c r="H15" s="57">
        <v>150</v>
      </c>
      <c r="I15" s="56">
        <v>121</v>
      </c>
      <c r="J15" s="56">
        <v>132.5</v>
      </c>
      <c r="K15" s="56">
        <v>95</v>
      </c>
      <c r="L15" s="56"/>
      <c r="M15" s="56"/>
      <c r="N15" s="56"/>
      <c r="O15" s="56"/>
      <c r="P15" s="56"/>
      <c r="Q15" s="56"/>
      <c r="R15" s="56"/>
      <c r="S15" s="155"/>
      <c r="T15" s="56"/>
      <c r="U15" s="56"/>
      <c r="V15" s="56"/>
      <c r="W15" s="56">
        <v>100</v>
      </c>
      <c r="X15" s="112">
        <f t="shared" si="0"/>
        <v>124.75</v>
      </c>
    </row>
    <row r="16" spans="2:24" ht="24.75" customHeight="1">
      <c r="B16" s="153" t="s">
        <v>147</v>
      </c>
      <c r="C16" s="153"/>
      <c r="D16" s="156"/>
      <c r="E16" s="56"/>
      <c r="F16" s="56"/>
      <c r="G16" s="56"/>
      <c r="H16" s="57"/>
      <c r="I16" s="56"/>
      <c r="J16" s="56"/>
      <c r="K16" s="56">
        <v>98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>
        <v>130</v>
      </c>
      <c r="X16" s="112">
        <f t="shared" si="0"/>
        <v>114</v>
      </c>
    </row>
    <row r="17" spans="2:24" ht="24.75" customHeight="1">
      <c r="B17" s="153" t="s">
        <v>148</v>
      </c>
      <c r="C17" s="153"/>
      <c r="D17" s="35"/>
      <c r="E17" s="157">
        <v>80</v>
      </c>
      <c r="F17" s="56"/>
      <c r="G17" s="56">
        <v>83</v>
      </c>
      <c r="H17" s="57">
        <v>54</v>
      </c>
      <c r="I17" s="56">
        <v>60</v>
      </c>
      <c r="J17" s="56">
        <v>65</v>
      </c>
      <c r="K17" s="56">
        <v>60</v>
      </c>
      <c r="L17" s="56"/>
      <c r="M17" s="56"/>
      <c r="N17" s="56"/>
      <c r="O17" s="56"/>
      <c r="P17" s="56">
        <v>45</v>
      </c>
      <c r="Q17" s="56"/>
      <c r="R17" s="56">
        <v>43.33</v>
      </c>
      <c r="S17" s="155"/>
      <c r="T17" s="56">
        <v>105</v>
      </c>
      <c r="U17" s="56"/>
      <c r="V17" s="56"/>
      <c r="W17" s="56">
        <v>60</v>
      </c>
      <c r="X17" s="112">
        <f t="shared" si="0"/>
        <v>65.53299999999999</v>
      </c>
    </row>
    <row r="18" spans="2:24" ht="24.75" customHeight="1">
      <c r="B18" s="153" t="s">
        <v>149</v>
      </c>
      <c r="C18" s="153"/>
      <c r="D18" s="156"/>
      <c r="E18" s="56"/>
      <c r="F18" s="56"/>
      <c r="G18" s="56">
        <v>105</v>
      </c>
      <c r="H18" s="57">
        <v>70</v>
      </c>
      <c r="I18" s="56">
        <v>64</v>
      </c>
      <c r="J18" s="56">
        <v>77.5</v>
      </c>
      <c r="K18" s="56">
        <v>72</v>
      </c>
      <c r="L18" s="56"/>
      <c r="M18" s="56"/>
      <c r="N18" s="56"/>
      <c r="O18" s="56"/>
      <c r="P18" s="56">
        <v>55</v>
      </c>
      <c r="Q18" s="56"/>
      <c r="R18" s="56"/>
      <c r="S18" s="155"/>
      <c r="T18" s="56">
        <v>110</v>
      </c>
      <c r="U18" s="56"/>
      <c r="V18" s="56"/>
      <c r="W18" s="56">
        <v>90</v>
      </c>
      <c r="X18" s="112">
        <f t="shared" si="0"/>
        <v>80.4375</v>
      </c>
    </row>
    <row r="19" spans="2:24" ht="24.75" customHeight="1">
      <c r="B19" s="153" t="s">
        <v>150</v>
      </c>
      <c r="C19" s="153"/>
      <c r="D19" s="156"/>
      <c r="E19" s="157"/>
      <c r="F19" s="56"/>
      <c r="G19" s="56">
        <v>63</v>
      </c>
      <c r="H19" s="57"/>
      <c r="I19" s="56"/>
      <c r="J19" s="56"/>
      <c r="K19" s="56"/>
      <c r="L19" s="56"/>
      <c r="M19" s="56"/>
      <c r="N19" s="56"/>
      <c r="O19" s="56"/>
      <c r="P19" s="56">
        <v>45</v>
      </c>
      <c r="Q19" s="56"/>
      <c r="R19" s="56"/>
      <c r="S19" s="56"/>
      <c r="T19" s="56">
        <v>65</v>
      </c>
      <c r="U19" s="56"/>
      <c r="V19" s="56"/>
      <c r="W19" s="56"/>
      <c r="X19" s="112">
        <f t="shared" si="0"/>
        <v>57.666666666666664</v>
      </c>
    </row>
    <row r="20" spans="2:24" ht="24.75" customHeight="1">
      <c r="B20" s="153" t="s">
        <v>151</v>
      </c>
      <c r="C20" s="153"/>
      <c r="D20" s="156"/>
      <c r="E20" s="157"/>
      <c r="F20" s="56"/>
      <c r="G20" s="56"/>
      <c r="H20" s="57">
        <v>45</v>
      </c>
      <c r="I20" s="56"/>
      <c r="J20" s="56">
        <v>39.17</v>
      </c>
      <c r="K20" s="56">
        <v>35</v>
      </c>
      <c r="L20" s="56"/>
      <c r="M20" s="56"/>
      <c r="N20" s="56"/>
      <c r="O20" s="56"/>
      <c r="P20" s="56"/>
      <c r="Q20" s="56"/>
      <c r="R20" s="56"/>
      <c r="S20" s="155">
        <v>36</v>
      </c>
      <c r="T20" s="56"/>
      <c r="U20" s="56"/>
      <c r="V20" s="56"/>
      <c r="W20" s="56">
        <v>55</v>
      </c>
      <c r="X20" s="112">
        <f t="shared" si="0"/>
        <v>42.034000000000006</v>
      </c>
    </row>
    <row r="21" spans="2:24" ht="24.75" customHeight="1">
      <c r="B21" s="153" t="s">
        <v>152</v>
      </c>
      <c r="C21" s="153"/>
      <c r="D21" s="156"/>
      <c r="E21" s="157"/>
      <c r="F21" s="56"/>
      <c r="G21" s="56"/>
      <c r="H21" s="57">
        <v>60</v>
      </c>
      <c r="I21" s="56">
        <v>64</v>
      </c>
      <c r="J21" s="56">
        <v>83.33</v>
      </c>
      <c r="K21" s="56">
        <v>65</v>
      </c>
      <c r="L21" s="56"/>
      <c r="M21" s="56"/>
      <c r="N21" s="56"/>
      <c r="O21" s="56"/>
      <c r="P21" s="56"/>
      <c r="Q21" s="56"/>
      <c r="R21" s="56"/>
      <c r="S21" s="155">
        <v>62</v>
      </c>
      <c r="T21" s="56"/>
      <c r="U21" s="56"/>
      <c r="V21" s="56"/>
      <c r="W21" s="56">
        <v>105</v>
      </c>
      <c r="X21" s="112">
        <f t="shared" si="0"/>
        <v>73.22166666666666</v>
      </c>
    </row>
    <row r="22" spans="2:24" ht="24.75" customHeight="1">
      <c r="B22" s="153" t="s">
        <v>153</v>
      </c>
      <c r="C22" s="153"/>
      <c r="D22" s="156"/>
      <c r="E22" s="157"/>
      <c r="F22" s="56"/>
      <c r="G22" s="56"/>
      <c r="H22" s="57">
        <v>92</v>
      </c>
      <c r="I22" s="56">
        <v>70</v>
      </c>
      <c r="J22" s="56">
        <v>123.33</v>
      </c>
      <c r="K22" s="56">
        <v>112</v>
      </c>
      <c r="L22" s="56"/>
      <c r="M22" s="56"/>
      <c r="N22" s="56"/>
      <c r="O22" s="56"/>
      <c r="P22" s="56"/>
      <c r="Q22" s="56"/>
      <c r="R22" s="56"/>
      <c r="S22" s="155">
        <v>121.5</v>
      </c>
      <c r="T22" s="56"/>
      <c r="U22" s="56"/>
      <c r="V22" s="56"/>
      <c r="W22" s="56">
        <v>130</v>
      </c>
      <c r="X22" s="112">
        <f t="shared" si="0"/>
        <v>108.13833333333332</v>
      </c>
    </row>
    <row r="23" spans="2:24" ht="24.75" customHeight="1">
      <c r="B23" s="153" t="s">
        <v>154</v>
      </c>
      <c r="C23" s="153"/>
      <c r="D23" s="56"/>
      <c r="E23" s="56"/>
      <c r="F23" s="56"/>
      <c r="G23" s="56"/>
      <c r="H23" s="57"/>
      <c r="I23" s="56"/>
      <c r="J23" s="56">
        <v>76</v>
      </c>
      <c r="K23" s="56">
        <v>60</v>
      </c>
      <c r="L23" s="56"/>
      <c r="M23" s="56"/>
      <c r="N23" s="56"/>
      <c r="O23" s="56"/>
      <c r="P23" s="56"/>
      <c r="Q23" s="56"/>
      <c r="R23" s="56"/>
      <c r="S23" s="155"/>
      <c r="T23" s="56"/>
      <c r="U23" s="56"/>
      <c r="V23" s="56"/>
      <c r="W23" s="56">
        <v>130</v>
      </c>
      <c r="X23" s="112">
        <f t="shared" si="0"/>
        <v>88.66666666666667</v>
      </c>
    </row>
    <row r="24" spans="2:24" ht="24.75" customHeight="1">
      <c r="B24" s="153" t="s">
        <v>155</v>
      </c>
      <c r="C24" s="153"/>
      <c r="D24" s="56"/>
      <c r="E24" s="56"/>
      <c r="F24" s="56"/>
      <c r="G24" s="56"/>
      <c r="H24" s="57"/>
      <c r="I24" s="56"/>
      <c r="J24" s="56">
        <v>354</v>
      </c>
      <c r="K24" s="56">
        <v>183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>
        <v>130</v>
      </c>
      <c r="X24" s="112">
        <f t="shared" si="0"/>
        <v>222.33333333333334</v>
      </c>
    </row>
    <row r="25" spans="2:24" ht="24.75" customHeight="1">
      <c r="B25" s="153" t="s">
        <v>156</v>
      </c>
      <c r="C25" s="153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112">
        <f t="shared" si="0"/>
        <v>0</v>
      </c>
    </row>
    <row r="26" spans="2:24" ht="24.75" customHeight="1">
      <c r="B26" s="158" t="s">
        <v>157</v>
      </c>
      <c r="C26" s="158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12">
        <f t="shared" si="0"/>
        <v>0</v>
      </c>
    </row>
    <row r="27" spans="2:24" ht="15.75">
      <c r="B27" s="114" t="s">
        <v>53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31"/>
      <c r="T27" s="159"/>
      <c r="U27" s="159"/>
      <c r="V27" s="159"/>
      <c r="W27" s="159"/>
      <c r="X27" s="160"/>
    </row>
    <row r="28" spans="4:24" ht="15.75"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31"/>
      <c r="T28" s="159"/>
      <c r="U28" s="159"/>
      <c r="V28" s="159"/>
      <c r="W28" s="159"/>
      <c r="X28" s="160"/>
    </row>
    <row r="29" spans="4:24" ht="15.75"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31"/>
      <c r="T29" s="159"/>
      <c r="U29" s="159"/>
      <c r="V29" s="159"/>
      <c r="W29" s="159"/>
      <c r="X29" s="160"/>
    </row>
    <row r="30" spans="2:24" ht="20.25">
      <c r="B30" s="150" t="s">
        <v>158</v>
      </c>
      <c r="C30" s="93"/>
      <c r="D30" s="161"/>
      <c r="E30" s="161"/>
      <c r="F30" s="161"/>
      <c r="G30" s="161"/>
      <c r="H30" s="161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31"/>
      <c r="T30" s="159"/>
      <c r="U30" s="159"/>
      <c r="V30" s="159"/>
      <c r="W30" s="159"/>
      <c r="X30" s="160"/>
    </row>
    <row r="31" spans="2:32" s="98" customFormat="1" ht="31.5" customHeight="1">
      <c r="B31" s="99"/>
      <c r="C31" s="100" t="s">
        <v>115</v>
      </c>
      <c r="D31" s="102" t="s">
        <v>7</v>
      </c>
      <c r="E31" s="102" t="s">
        <v>8</v>
      </c>
      <c r="F31" s="102" t="s">
        <v>9</v>
      </c>
      <c r="G31" s="102" t="s">
        <v>10</v>
      </c>
      <c r="H31" s="102" t="s">
        <v>11</v>
      </c>
      <c r="I31" s="102" t="s">
        <v>12</v>
      </c>
      <c r="J31" s="103" t="s">
        <v>13</v>
      </c>
      <c r="K31" s="103" t="s">
        <v>14</v>
      </c>
      <c r="L31" s="104" t="s">
        <v>15</v>
      </c>
      <c r="M31" s="103" t="s">
        <v>16</v>
      </c>
      <c r="N31" s="103" t="s">
        <v>17</v>
      </c>
      <c r="O31" s="102" t="s">
        <v>18</v>
      </c>
      <c r="P31" s="102" t="s">
        <v>19</v>
      </c>
      <c r="Q31" s="102" t="s">
        <v>20</v>
      </c>
      <c r="R31" s="102" t="s">
        <v>21</v>
      </c>
      <c r="S31" s="103" t="s">
        <v>22</v>
      </c>
      <c r="T31" s="102" t="s">
        <v>23</v>
      </c>
      <c r="U31" s="102" t="s">
        <v>24</v>
      </c>
      <c r="V31" s="102" t="s">
        <v>25</v>
      </c>
      <c r="W31" s="102" t="s">
        <v>26</v>
      </c>
      <c r="X31" s="105" t="s">
        <v>27</v>
      </c>
      <c r="Y31" s="106"/>
      <c r="Z31" s="106"/>
      <c r="AA31" s="106"/>
      <c r="AB31" s="106"/>
      <c r="AC31" s="106"/>
      <c r="AD31" s="106"/>
      <c r="AE31" s="106"/>
      <c r="AF31" s="106"/>
    </row>
    <row r="32" spans="2:32" s="98" customFormat="1" ht="40.5" customHeight="1">
      <c r="B32" s="151" t="s">
        <v>128</v>
      </c>
      <c r="C32" s="152"/>
      <c r="D32" s="102"/>
      <c r="E32" s="102"/>
      <c r="F32" s="102"/>
      <c r="G32" s="102"/>
      <c r="H32" s="102"/>
      <c r="I32" s="102"/>
      <c r="J32" s="103"/>
      <c r="K32" s="103"/>
      <c r="L32" s="104"/>
      <c r="M32" s="103"/>
      <c r="N32" s="103"/>
      <c r="O32" s="102"/>
      <c r="P32" s="102"/>
      <c r="Q32" s="102"/>
      <c r="R32" s="102"/>
      <c r="S32" s="103"/>
      <c r="T32" s="102"/>
      <c r="U32" s="102"/>
      <c r="V32" s="102"/>
      <c r="W32" s="102"/>
      <c r="X32" s="105"/>
      <c r="Y32" s="106"/>
      <c r="Z32" s="106"/>
      <c r="AA32" s="106"/>
      <c r="AB32" s="106"/>
      <c r="AC32" s="106"/>
      <c r="AD32" s="106"/>
      <c r="AE32" s="106"/>
      <c r="AF32" s="106"/>
    </row>
    <row r="33" spans="2:24" s="31" customFormat="1" ht="24.75" customHeight="1">
      <c r="B33" s="162" t="s">
        <v>145</v>
      </c>
      <c r="C33" s="162"/>
      <c r="D33" s="56"/>
      <c r="E33" s="56"/>
      <c r="F33" s="56"/>
      <c r="G33" s="56"/>
      <c r="H33" s="56">
        <v>200</v>
      </c>
      <c r="I33" s="56"/>
      <c r="J33" s="56">
        <v>332.5</v>
      </c>
      <c r="K33" s="56">
        <v>218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>
        <v>200</v>
      </c>
      <c r="X33" s="112">
        <f aca="true" t="shared" si="1" ref="X33:X42">IF(SUM(D33:W33)=0," ",AVERAGE(D33:W33))</f>
        <v>237.625</v>
      </c>
    </row>
    <row r="34" spans="2:24" s="31" customFormat="1" ht="24.75" customHeight="1">
      <c r="B34" s="162" t="s">
        <v>159</v>
      </c>
      <c r="C34" s="16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12">
        <f t="shared" si="1"/>
        <v>0</v>
      </c>
    </row>
    <row r="35" spans="2:24" s="31" customFormat="1" ht="24.75" customHeight="1">
      <c r="B35" s="162" t="s">
        <v>160</v>
      </c>
      <c r="C35" s="162"/>
      <c r="D35" s="56"/>
      <c r="E35" s="56"/>
      <c r="F35" s="56"/>
      <c r="G35" s="56"/>
      <c r="H35" s="56">
        <v>88</v>
      </c>
      <c r="I35" s="56"/>
      <c r="J35" s="56"/>
      <c r="K35" s="56">
        <v>132</v>
      </c>
      <c r="L35" s="56"/>
      <c r="M35" s="56"/>
      <c r="N35" s="56"/>
      <c r="O35" s="56"/>
      <c r="P35" s="56"/>
      <c r="Q35" s="56"/>
      <c r="R35" s="56"/>
      <c r="S35" s="35"/>
      <c r="T35" s="56">
        <v>160</v>
      </c>
      <c r="U35" s="56"/>
      <c r="V35" s="56"/>
      <c r="W35" s="56">
        <v>130</v>
      </c>
      <c r="X35" s="112">
        <f t="shared" si="1"/>
        <v>127.5</v>
      </c>
    </row>
    <row r="36" spans="2:24" s="31" customFormat="1" ht="24.75" customHeight="1">
      <c r="B36" s="162" t="s">
        <v>161</v>
      </c>
      <c r="C36" s="162"/>
      <c r="D36" s="56"/>
      <c r="E36" s="56"/>
      <c r="F36" s="56"/>
      <c r="G36" s="56"/>
      <c r="H36" s="56">
        <v>125</v>
      </c>
      <c r="I36" s="56"/>
      <c r="J36" s="56">
        <v>182</v>
      </c>
      <c r="K36" s="56">
        <v>165</v>
      </c>
      <c r="L36" s="56"/>
      <c r="M36" s="56"/>
      <c r="N36" s="56"/>
      <c r="O36" s="56"/>
      <c r="P36" s="56"/>
      <c r="Q36" s="56"/>
      <c r="R36" s="56"/>
      <c r="S36" s="155">
        <v>211.66</v>
      </c>
      <c r="T36" s="56">
        <v>175</v>
      </c>
      <c r="U36" s="56"/>
      <c r="V36" s="56"/>
      <c r="W36" s="56">
        <v>220</v>
      </c>
      <c r="X36" s="112">
        <f t="shared" si="1"/>
        <v>179.77666666666664</v>
      </c>
    </row>
    <row r="37" spans="2:24" s="31" customFormat="1" ht="24.75" customHeight="1">
      <c r="B37" s="162" t="s">
        <v>162</v>
      </c>
      <c r="C37" s="16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112">
        <f t="shared" si="1"/>
        <v>0</v>
      </c>
    </row>
    <row r="38" spans="2:24" s="31" customFormat="1" ht="24.75" customHeight="1" hidden="1">
      <c r="B38" s="162" t="s">
        <v>163</v>
      </c>
      <c r="C38" s="16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112">
        <f t="shared" si="1"/>
        <v>0</v>
      </c>
    </row>
    <row r="39" spans="2:24" s="31" customFormat="1" ht="24.75" customHeight="1">
      <c r="B39" s="162" t="s">
        <v>164</v>
      </c>
      <c r="C39" s="162"/>
      <c r="D39" s="56"/>
      <c r="E39" s="56"/>
      <c r="F39" s="56"/>
      <c r="G39" s="56"/>
      <c r="H39" s="56">
        <v>900</v>
      </c>
      <c r="I39" s="56"/>
      <c r="J39" s="56">
        <v>933.33</v>
      </c>
      <c r="K39" s="56">
        <v>920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>
        <v>600</v>
      </c>
      <c r="X39" s="112">
        <f t="shared" si="1"/>
        <v>838.3325</v>
      </c>
    </row>
    <row r="40" spans="2:24" s="31" customFormat="1" ht="24.75" customHeight="1">
      <c r="B40" s="162" t="s">
        <v>165</v>
      </c>
      <c r="C40" s="162"/>
      <c r="D40" s="56"/>
      <c r="E40" s="56"/>
      <c r="F40" s="56"/>
      <c r="G40" s="56"/>
      <c r="H40" s="56"/>
      <c r="I40" s="56"/>
      <c r="J40" s="56">
        <v>1066.66</v>
      </c>
      <c r="K40" s="56">
        <v>878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>
        <v>800</v>
      </c>
      <c r="X40" s="112">
        <f t="shared" si="1"/>
        <v>914.8866666666667</v>
      </c>
    </row>
    <row r="41" spans="2:24" s="31" customFormat="1" ht="24.75" customHeight="1">
      <c r="B41" s="162" t="s">
        <v>166</v>
      </c>
      <c r="C41" s="162"/>
      <c r="D41" s="56"/>
      <c r="E41" s="56"/>
      <c r="F41" s="56"/>
      <c r="G41" s="56"/>
      <c r="H41" s="56">
        <v>80</v>
      </c>
      <c r="I41" s="56"/>
      <c r="J41" s="56"/>
      <c r="K41" s="56">
        <v>110</v>
      </c>
      <c r="L41" s="56"/>
      <c r="M41" s="56"/>
      <c r="N41" s="56"/>
      <c r="O41" s="56"/>
      <c r="P41" s="56"/>
      <c r="Q41" s="56"/>
      <c r="R41" s="56"/>
      <c r="S41" s="155"/>
      <c r="T41" s="56">
        <v>100</v>
      </c>
      <c r="U41" s="56"/>
      <c r="V41" s="56"/>
      <c r="W41" s="56">
        <v>150</v>
      </c>
      <c r="X41" s="112">
        <f t="shared" si="1"/>
        <v>110</v>
      </c>
    </row>
    <row r="42" spans="2:24" s="163" customFormat="1" ht="24.75" customHeight="1">
      <c r="B42" s="164" t="s">
        <v>167</v>
      </c>
      <c r="C42" s="164"/>
      <c r="D42" s="165"/>
      <c r="E42" s="165"/>
      <c r="F42" s="165"/>
      <c r="G42" s="166"/>
      <c r="H42" s="165">
        <v>150</v>
      </c>
      <c r="I42" s="165"/>
      <c r="J42" s="165">
        <f>610/6</f>
        <v>101.66666666666667</v>
      </c>
      <c r="K42" s="165">
        <v>50</v>
      </c>
      <c r="L42" s="165"/>
      <c r="M42" s="165"/>
      <c r="N42" s="165"/>
      <c r="O42" s="165"/>
      <c r="P42" s="165"/>
      <c r="Q42" s="165"/>
      <c r="R42" s="165"/>
      <c r="S42" s="167">
        <v>350</v>
      </c>
      <c r="T42" s="165"/>
      <c r="U42" s="165"/>
      <c r="V42" s="165"/>
      <c r="W42" s="165">
        <v>50</v>
      </c>
      <c r="X42" s="165">
        <f t="shared" si="1"/>
        <v>140.33333333333334</v>
      </c>
    </row>
    <row r="43" ht="15.75">
      <c r="B43" s="114" t="s">
        <v>53</v>
      </c>
    </row>
  </sheetData>
  <sheetProtection selectLockedCells="1" selectUnlockedCells="1"/>
  <mergeCells count="65"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2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28125" defaultRowHeight="12.75"/>
  <cols>
    <col min="1" max="1" width="2.7109375" style="92" customWidth="1"/>
    <col min="2" max="2" width="13.421875" style="92" customWidth="1"/>
    <col min="3" max="3" width="11.28125" style="92" customWidth="1"/>
    <col min="4" max="23" width="9.7109375" style="31" customWidth="1"/>
    <col min="24" max="24" width="13.7109375" style="140" customWidth="1"/>
    <col min="25" max="25" width="9.7109375" style="92" hidden="1" customWidth="1"/>
    <col min="26" max="26" width="11.28125" style="92" customWidth="1"/>
    <col min="27" max="16384" width="11.421875" style="92" customWidth="1"/>
  </cols>
  <sheetData>
    <row r="1" spans="2:31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96"/>
      <c r="X1" s="96"/>
      <c r="Y1" s="35"/>
      <c r="Z1" s="35"/>
      <c r="AA1" s="35"/>
      <c r="AB1" s="35"/>
      <c r="AC1" s="35"/>
      <c r="AD1" s="35"/>
      <c r="AE1" s="35"/>
    </row>
    <row r="2" spans="2:31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96"/>
      <c r="X2" s="96"/>
      <c r="Y2" s="35"/>
      <c r="Z2" s="35"/>
      <c r="AA2" s="35"/>
      <c r="AB2" s="35"/>
      <c r="AC2" s="35"/>
      <c r="AD2" s="35"/>
      <c r="AE2" s="35"/>
    </row>
    <row r="3" spans="2:31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96"/>
      <c r="X3" s="96"/>
      <c r="Y3" s="35"/>
      <c r="Z3" s="35"/>
      <c r="AA3" s="35"/>
      <c r="AB3" s="35"/>
      <c r="AC3" s="35"/>
      <c r="AD3" s="35"/>
      <c r="AE3" s="35"/>
    </row>
    <row r="4" spans="4:31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96"/>
      <c r="X4" s="96"/>
      <c r="Y4" s="35"/>
      <c r="Z4" s="35"/>
      <c r="AA4" s="35"/>
      <c r="AB4" s="35"/>
      <c r="AC4" s="35"/>
      <c r="AD4" s="35"/>
      <c r="AE4" s="35"/>
    </row>
    <row r="5" spans="2:31" s="94" customFormat="1" ht="26.25" customHeight="1">
      <c r="B5" s="95" t="s">
        <v>3</v>
      </c>
      <c r="C5" s="95"/>
      <c r="D5" s="38"/>
      <c r="E5" s="38"/>
      <c r="F5" s="38"/>
      <c r="G5" s="38"/>
      <c r="H5" s="39"/>
      <c r="I5" s="39"/>
      <c r="J5" s="39"/>
      <c r="K5" s="39"/>
      <c r="L5" s="39"/>
      <c r="M5" s="39"/>
      <c r="N5" s="38">
        <f>SEMENTES!O5</f>
        <v>0</v>
      </c>
      <c r="O5" s="38"/>
      <c r="P5" s="38"/>
      <c r="Q5" s="38"/>
      <c r="R5" s="38"/>
      <c r="S5" s="38"/>
      <c r="T5" s="38"/>
      <c r="U5" s="39"/>
      <c r="V5" s="39"/>
      <c r="W5" s="96"/>
      <c r="X5" s="96"/>
      <c r="Y5" s="39"/>
      <c r="Z5" s="39"/>
      <c r="AA5" s="39"/>
      <c r="AB5" s="39"/>
      <c r="AC5" s="39"/>
      <c r="AD5" s="39"/>
      <c r="AE5" s="39"/>
    </row>
    <row r="6" spans="2:31" s="94" customFormat="1" ht="9.75" customHeight="1">
      <c r="B6" s="95"/>
      <c r="C6" s="95"/>
      <c r="D6" s="38"/>
      <c r="E6" s="38"/>
      <c r="F6" s="38"/>
      <c r="G6" s="38"/>
      <c r="H6" s="39"/>
      <c r="I6" s="39"/>
      <c r="J6" s="39"/>
      <c r="K6" s="39"/>
      <c r="L6" s="39"/>
      <c r="M6" s="39"/>
      <c r="N6" s="38"/>
      <c r="O6" s="38"/>
      <c r="P6" s="38"/>
      <c r="Q6" s="38"/>
      <c r="R6" s="38"/>
      <c r="S6" s="38"/>
      <c r="T6" s="38"/>
      <c r="U6" s="39"/>
      <c r="V6" s="39"/>
      <c r="W6" s="96"/>
      <c r="X6" s="96"/>
      <c r="Y6" s="39"/>
      <c r="Z6" s="39"/>
      <c r="AA6" s="39"/>
      <c r="AB6" s="39"/>
      <c r="AC6" s="39"/>
      <c r="AD6" s="39"/>
      <c r="AE6" s="39"/>
    </row>
    <row r="7" spans="2:31" ht="20.25">
      <c r="B7" s="150" t="s">
        <v>168</v>
      </c>
      <c r="W7" s="96"/>
      <c r="X7" s="96"/>
      <c r="Y7" s="31"/>
      <c r="Z7" s="31"/>
      <c r="AA7" s="31"/>
      <c r="AB7" s="31"/>
      <c r="AC7" s="31"/>
      <c r="AD7" s="31"/>
      <c r="AE7" s="31"/>
    </row>
    <row r="8" spans="2:31" ht="9.75" customHeight="1">
      <c r="B8" s="150"/>
      <c r="W8" s="96"/>
      <c r="X8" s="96"/>
      <c r="Y8" s="31"/>
      <c r="Z8" s="31"/>
      <c r="AA8" s="31"/>
      <c r="AB8" s="31"/>
      <c r="AC8" s="31"/>
      <c r="AD8" s="31"/>
      <c r="AE8" s="31"/>
    </row>
    <row r="9" spans="2:32" s="98" customFormat="1" ht="31.5" customHeight="1">
      <c r="B9" s="168" t="s">
        <v>169</v>
      </c>
      <c r="C9" s="169" t="s">
        <v>170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3" t="s">
        <v>13</v>
      </c>
      <c r="K9" s="13" t="s">
        <v>14</v>
      </c>
      <c r="L9" s="14" t="s">
        <v>15</v>
      </c>
      <c r="M9" s="13" t="s">
        <v>16</v>
      </c>
      <c r="N9" s="13" t="s">
        <v>17</v>
      </c>
      <c r="O9" s="12" t="s">
        <v>18</v>
      </c>
      <c r="P9" s="12" t="s">
        <v>19</v>
      </c>
      <c r="Q9" s="12" t="s">
        <v>20</v>
      </c>
      <c r="R9" s="12" t="s">
        <v>21</v>
      </c>
      <c r="S9" s="13" t="s">
        <v>22</v>
      </c>
      <c r="T9" s="12" t="s">
        <v>23</v>
      </c>
      <c r="U9" s="12" t="s">
        <v>24</v>
      </c>
      <c r="V9" s="12" t="s">
        <v>25</v>
      </c>
      <c r="W9" s="12" t="s">
        <v>26</v>
      </c>
      <c r="X9" s="15" t="s">
        <v>27</v>
      </c>
      <c r="Y9" s="106"/>
      <c r="Z9" s="106"/>
      <c r="AA9" s="106"/>
      <c r="AB9" s="106"/>
      <c r="AC9" s="106"/>
      <c r="AD9" s="106"/>
      <c r="AE9" s="106"/>
      <c r="AF9" s="106"/>
    </row>
    <row r="10" spans="2:32" s="98" customFormat="1" ht="48" customHeight="1">
      <c r="B10" s="168"/>
      <c r="C10" s="168"/>
      <c r="D10" s="12"/>
      <c r="E10" s="12"/>
      <c r="F10" s="12"/>
      <c r="G10" s="12"/>
      <c r="H10" s="12"/>
      <c r="I10" s="12"/>
      <c r="J10" s="13"/>
      <c r="K10" s="13"/>
      <c r="L10" s="14"/>
      <c r="M10" s="13"/>
      <c r="N10" s="13"/>
      <c r="O10" s="12"/>
      <c r="P10" s="12"/>
      <c r="Q10" s="12"/>
      <c r="R10" s="12"/>
      <c r="S10" s="13"/>
      <c r="T10" s="12"/>
      <c r="U10" s="12"/>
      <c r="V10" s="12"/>
      <c r="W10" s="12"/>
      <c r="X10" s="15"/>
      <c r="Y10" s="106"/>
      <c r="Z10" s="106"/>
      <c r="AA10" s="106"/>
      <c r="AB10" s="106"/>
      <c r="AC10" s="106"/>
      <c r="AD10" s="106"/>
      <c r="AE10" s="106"/>
      <c r="AF10" s="106"/>
    </row>
    <row r="11" spans="2:26" ht="24.75" customHeight="1">
      <c r="B11" s="170" t="s">
        <v>171</v>
      </c>
      <c r="C11" s="153" t="s">
        <v>172</v>
      </c>
      <c r="D11" s="171"/>
      <c r="E11" s="171">
        <v>180</v>
      </c>
      <c r="F11" s="171"/>
      <c r="G11" s="171"/>
      <c r="H11" s="171">
        <v>180</v>
      </c>
      <c r="I11" s="171"/>
      <c r="J11" s="171">
        <v>172.5</v>
      </c>
      <c r="K11" s="171">
        <v>120</v>
      </c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>
        <v>125</v>
      </c>
      <c r="X11" s="172">
        <f aca="true" t="shared" si="0" ref="X11:X26">IF(SUM(D11:W11)=0," ",AVERAGE(D11:W11))</f>
        <v>155.5</v>
      </c>
      <c r="Y11" s="173"/>
      <c r="Z11" s="159"/>
    </row>
    <row r="12" spans="2:24" ht="24.75" customHeight="1">
      <c r="B12" s="170"/>
      <c r="C12" s="153" t="s">
        <v>173</v>
      </c>
      <c r="D12" s="171"/>
      <c r="E12" s="171">
        <v>250</v>
      </c>
      <c r="F12" s="171"/>
      <c r="G12" s="171"/>
      <c r="H12" s="171">
        <v>220</v>
      </c>
      <c r="I12" s="171"/>
      <c r="J12" s="171">
        <v>252.5</v>
      </c>
      <c r="K12" s="171">
        <v>180</v>
      </c>
      <c r="L12" s="171"/>
      <c r="M12" s="171"/>
      <c r="N12" s="171"/>
      <c r="O12" s="171"/>
      <c r="P12" s="171"/>
      <c r="Q12" s="171"/>
      <c r="R12" s="171"/>
      <c r="S12" s="171"/>
      <c r="T12" s="171">
        <v>145</v>
      </c>
      <c r="U12" s="171"/>
      <c r="V12" s="171"/>
      <c r="W12" s="171">
        <v>180</v>
      </c>
      <c r="X12" s="172">
        <f t="shared" si="0"/>
        <v>204.58333333333334</v>
      </c>
    </row>
    <row r="13" spans="2:24" ht="24.75" customHeight="1">
      <c r="B13" s="109" t="s">
        <v>74</v>
      </c>
      <c r="C13" s="153" t="s">
        <v>174</v>
      </c>
      <c r="D13" s="171"/>
      <c r="E13" s="171"/>
      <c r="F13" s="171"/>
      <c r="G13" s="171"/>
      <c r="H13" s="171">
        <v>60</v>
      </c>
      <c r="I13" s="171"/>
      <c r="J13" s="171">
        <v>67.5</v>
      </c>
      <c r="K13" s="171">
        <v>53</v>
      </c>
      <c r="L13" s="171"/>
      <c r="M13" s="171"/>
      <c r="N13" s="171"/>
      <c r="O13" s="171"/>
      <c r="P13" s="171"/>
      <c r="Q13" s="171"/>
      <c r="R13" s="171"/>
      <c r="S13" s="127">
        <v>70.83</v>
      </c>
      <c r="T13" s="171">
        <v>65</v>
      </c>
      <c r="U13" s="171"/>
      <c r="V13" s="171"/>
      <c r="W13" s="171">
        <v>65</v>
      </c>
      <c r="X13" s="172">
        <f t="shared" si="0"/>
        <v>63.555</v>
      </c>
    </row>
    <row r="14" spans="2:24" ht="24.75" customHeight="1">
      <c r="B14" s="109"/>
      <c r="C14" s="153" t="s">
        <v>175</v>
      </c>
      <c r="D14" s="171"/>
      <c r="E14" s="171"/>
      <c r="F14" s="171"/>
      <c r="G14" s="171"/>
      <c r="H14" s="171">
        <v>80</v>
      </c>
      <c r="I14" s="171"/>
      <c r="J14" s="171">
        <v>111.67</v>
      </c>
      <c r="K14" s="171">
        <v>92</v>
      </c>
      <c r="L14" s="171"/>
      <c r="M14" s="171"/>
      <c r="N14" s="171"/>
      <c r="O14" s="171"/>
      <c r="P14" s="171"/>
      <c r="Q14" s="171"/>
      <c r="R14" s="171"/>
      <c r="S14" s="127">
        <v>105.83</v>
      </c>
      <c r="T14" s="171">
        <v>90</v>
      </c>
      <c r="U14" s="171"/>
      <c r="V14" s="171"/>
      <c r="W14" s="171">
        <v>145</v>
      </c>
      <c r="X14" s="172">
        <f t="shared" si="0"/>
        <v>104.08333333333333</v>
      </c>
    </row>
    <row r="15" spans="2:24" ht="24.75" customHeight="1">
      <c r="B15" s="109"/>
      <c r="C15" s="153" t="s">
        <v>176</v>
      </c>
      <c r="D15" s="171"/>
      <c r="E15" s="171">
        <v>210</v>
      </c>
      <c r="F15" s="171"/>
      <c r="G15" s="171"/>
      <c r="H15" s="171">
        <v>115</v>
      </c>
      <c r="I15" s="171"/>
      <c r="J15" s="171">
        <v>151.67</v>
      </c>
      <c r="K15" s="171">
        <v>127</v>
      </c>
      <c r="L15" s="171"/>
      <c r="M15" s="171"/>
      <c r="N15" s="171"/>
      <c r="O15" s="171"/>
      <c r="P15" s="171"/>
      <c r="Q15" s="171"/>
      <c r="R15" s="171"/>
      <c r="S15" s="127">
        <v>173.33</v>
      </c>
      <c r="T15" s="171">
        <v>120</v>
      </c>
      <c r="U15" s="171"/>
      <c r="V15" s="171"/>
      <c r="W15" s="171">
        <v>160</v>
      </c>
      <c r="X15" s="172">
        <f t="shared" si="0"/>
        <v>151</v>
      </c>
    </row>
    <row r="16" spans="2:24" ht="24.75" customHeight="1">
      <c r="B16" s="109"/>
      <c r="C16" s="153" t="s">
        <v>177</v>
      </c>
      <c r="D16" s="171"/>
      <c r="E16" s="171">
        <v>220</v>
      </c>
      <c r="F16" s="171"/>
      <c r="G16" s="171"/>
      <c r="H16" s="171">
        <v>130</v>
      </c>
      <c r="I16" s="171"/>
      <c r="J16" s="171">
        <v>181.67</v>
      </c>
      <c r="K16" s="171">
        <v>168</v>
      </c>
      <c r="L16" s="171"/>
      <c r="M16" s="171"/>
      <c r="N16" s="171"/>
      <c r="O16" s="171"/>
      <c r="P16" s="171"/>
      <c r="Q16" s="171"/>
      <c r="R16" s="171"/>
      <c r="S16" s="127">
        <v>208.33</v>
      </c>
      <c r="T16" s="171">
        <v>160</v>
      </c>
      <c r="U16" s="171"/>
      <c r="V16" s="171"/>
      <c r="W16" s="171">
        <v>200</v>
      </c>
      <c r="X16" s="172">
        <f t="shared" si="0"/>
        <v>181.14285714285714</v>
      </c>
    </row>
    <row r="17" spans="2:24" ht="24.75" customHeight="1">
      <c r="B17" s="109" t="s">
        <v>77</v>
      </c>
      <c r="C17" s="153" t="s">
        <v>178</v>
      </c>
      <c r="D17" s="171"/>
      <c r="E17" s="171"/>
      <c r="F17" s="171"/>
      <c r="G17" s="171"/>
      <c r="H17" s="171"/>
      <c r="I17" s="171"/>
      <c r="J17" s="171"/>
      <c r="K17" s="171">
        <v>135</v>
      </c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>
        <v>180</v>
      </c>
      <c r="X17" s="172">
        <f t="shared" si="0"/>
        <v>157.5</v>
      </c>
    </row>
    <row r="18" spans="2:24" ht="24.75" customHeight="1">
      <c r="B18" s="109"/>
      <c r="C18" s="153" t="s">
        <v>176</v>
      </c>
      <c r="D18" s="171"/>
      <c r="E18" s="171"/>
      <c r="F18" s="171"/>
      <c r="G18" s="171"/>
      <c r="H18" s="171"/>
      <c r="I18" s="171"/>
      <c r="J18" s="171">
        <v>300</v>
      </c>
      <c r="K18" s="171">
        <v>194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>
        <v>250</v>
      </c>
      <c r="X18" s="172">
        <f t="shared" si="0"/>
        <v>248</v>
      </c>
    </row>
    <row r="19" spans="2:24" ht="24.75" customHeight="1">
      <c r="B19" s="109"/>
      <c r="C19" s="153" t="s">
        <v>177</v>
      </c>
      <c r="D19" s="171"/>
      <c r="E19" s="171"/>
      <c r="F19" s="171"/>
      <c r="G19" s="171"/>
      <c r="H19" s="171"/>
      <c r="I19" s="171"/>
      <c r="J19" s="171">
        <v>406.67</v>
      </c>
      <c r="K19" s="171">
        <v>216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>
        <v>300</v>
      </c>
      <c r="X19" s="172">
        <f t="shared" si="0"/>
        <v>307.5566666666667</v>
      </c>
    </row>
    <row r="20" spans="2:24" ht="24.75" customHeight="1">
      <c r="B20" s="174" t="s">
        <v>71</v>
      </c>
      <c r="C20" s="153" t="s">
        <v>174</v>
      </c>
      <c r="D20" s="171"/>
      <c r="E20" s="171"/>
      <c r="F20" s="171"/>
      <c r="G20" s="171">
        <v>62</v>
      </c>
      <c r="H20" s="171"/>
      <c r="I20" s="171"/>
      <c r="J20" s="171"/>
      <c r="K20" s="171">
        <v>52</v>
      </c>
      <c r="L20" s="171"/>
      <c r="M20" s="171"/>
      <c r="N20" s="171"/>
      <c r="O20" s="171"/>
      <c r="P20" s="171"/>
      <c r="Q20" s="171"/>
      <c r="R20" s="171"/>
      <c r="S20" s="171">
        <v>41.66</v>
      </c>
      <c r="T20" s="171">
        <v>85</v>
      </c>
      <c r="U20" s="171"/>
      <c r="V20" s="171"/>
      <c r="W20" s="171">
        <v>45</v>
      </c>
      <c r="X20" s="172">
        <f t="shared" si="0"/>
        <v>57.13199999999999</v>
      </c>
    </row>
    <row r="21" spans="2:24" ht="24.75" customHeight="1">
      <c r="B21" s="174"/>
      <c r="C21" s="153" t="s">
        <v>175</v>
      </c>
      <c r="D21" s="171"/>
      <c r="E21" s="171"/>
      <c r="F21" s="171"/>
      <c r="G21" s="171">
        <v>105</v>
      </c>
      <c r="H21" s="171">
        <v>65</v>
      </c>
      <c r="I21" s="171"/>
      <c r="J21" s="171">
        <v>95</v>
      </c>
      <c r="K21" s="171">
        <v>68</v>
      </c>
      <c r="L21" s="171"/>
      <c r="M21" s="171"/>
      <c r="N21" s="171"/>
      <c r="O21" s="171"/>
      <c r="P21" s="171">
        <v>55</v>
      </c>
      <c r="Q21" s="171"/>
      <c r="R21" s="171"/>
      <c r="S21" s="171">
        <v>55</v>
      </c>
      <c r="T21" s="171">
        <v>98</v>
      </c>
      <c r="U21" s="171"/>
      <c r="V21" s="171"/>
      <c r="W21" s="171">
        <v>85</v>
      </c>
      <c r="X21" s="172">
        <f t="shared" si="0"/>
        <v>78.25</v>
      </c>
    </row>
    <row r="22" spans="2:24" ht="24.75" customHeight="1">
      <c r="B22" s="174"/>
      <c r="C22" s="153" t="s">
        <v>176</v>
      </c>
      <c r="D22" s="171"/>
      <c r="E22" s="171">
        <v>90</v>
      </c>
      <c r="F22" s="171"/>
      <c r="G22" s="171">
        <v>125</v>
      </c>
      <c r="H22" s="171">
        <v>90</v>
      </c>
      <c r="I22" s="171"/>
      <c r="J22" s="171">
        <v>107.5</v>
      </c>
      <c r="K22" s="171">
        <v>105</v>
      </c>
      <c r="L22" s="171"/>
      <c r="M22" s="171"/>
      <c r="N22" s="171"/>
      <c r="O22" s="171">
        <v>70</v>
      </c>
      <c r="P22" s="171">
        <v>63.333333333333336</v>
      </c>
      <c r="Q22" s="171"/>
      <c r="R22" s="171"/>
      <c r="S22" s="171">
        <v>61.66</v>
      </c>
      <c r="T22" s="171">
        <v>135</v>
      </c>
      <c r="U22" s="171"/>
      <c r="V22" s="171">
        <v>55</v>
      </c>
      <c r="W22" s="171">
        <v>100</v>
      </c>
      <c r="X22" s="172">
        <f t="shared" si="0"/>
        <v>91.13575757575758</v>
      </c>
    </row>
    <row r="23" spans="2:24" ht="24.75" customHeight="1">
      <c r="B23" s="174"/>
      <c r="C23" s="153" t="s">
        <v>177</v>
      </c>
      <c r="D23" s="171"/>
      <c r="E23" s="171">
        <v>100</v>
      </c>
      <c r="F23" s="171"/>
      <c r="G23" s="171">
        <v>150</v>
      </c>
      <c r="H23" s="171">
        <v>120</v>
      </c>
      <c r="I23" s="171"/>
      <c r="J23" s="171">
        <v>122.5</v>
      </c>
      <c r="K23" s="171">
        <v>117</v>
      </c>
      <c r="L23" s="171"/>
      <c r="M23" s="171"/>
      <c r="N23" s="171"/>
      <c r="O23" s="171">
        <v>85</v>
      </c>
      <c r="P23" s="171">
        <v>73.33333333333333</v>
      </c>
      <c r="Q23" s="171"/>
      <c r="R23" s="171"/>
      <c r="S23" s="171">
        <v>68.33</v>
      </c>
      <c r="T23" s="171">
        <v>170</v>
      </c>
      <c r="U23" s="171"/>
      <c r="V23" s="171"/>
      <c r="W23" s="171">
        <v>130</v>
      </c>
      <c r="X23" s="172">
        <f t="shared" si="0"/>
        <v>113.61633333333334</v>
      </c>
    </row>
    <row r="24" spans="2:24" ht="24.75" customHeight="1">
      <c r="B24" s="175" t="s">
        <v>179</v>
      </c>
      <c r="C24" s="175" t="s">
        <v>180</v>
      </c>
      <c r="D24" s="171"/>
      <c r="E24" s="171"/>
      <c r="F24" s="171"/>
      <c r="G24" s="171"/>
      <c r="H24" s="171"/>
      <c r="I24" s="171"/>
      <c r="J24" s="171">
        <v>118</v>
      </c>
      <c r="K24" s="171">
        <v>93</v>
      </c>
      <c r="L24" s="171"/>
      <c r="M24" s="171"/>
      <c r="N24" s="171"/>
      <c r="O24" s="171"/>
      <c r="P24" s="171"/>
      <c r="Q24" s="171"/>
      <c r="R24" s="171"/>
      <c r="S24" s="171"/>
      <c r="T24" s="171">
        <v>90</v>
      </c>
      <c r="U24" s="171"/>
      <c r="V24" s="171"/>
      <c r="W24" s="171">
        <v>140</v>
      </c>
      <c r="X24" s="172">
        <f t="shared" si="0"/>
        <v>110.25</v>
      </c>
    </row>
    <row r="25" spans="2:24" ht="24.75" customHeight="1">
      <c r="B25" s="175" t="s">
        <v>181</v>
      </c>
      <c r="C25" s="175" t="s">
        <v>180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2">
        <f t="shared" si="0"/>
        <v>0</v>
      </c>
    </row>
    <row r="26" spans="2:24" ht="24.75" customHeight="1">
      <c r="B26" s="175" t="s">
        <v>85</v>
      </c>
      <c r="C26" s="175" t="s">
        <v>180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2">
        <f t="shared" si="0"/>
        <v>0</v>
      </c>
    </row>
    <row r="27" spans="2:24" s="176" customFormat="1" ht="15.75">
      <c r="B27" s="176" t="s">
        <v>53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40"/>
    </row>
  </sheetData>
  <sheetProtection selectLockedCells="1" selectUnlockedCells="1"/>
  <mergeCells count="27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B13:B16"/>
    <mergeCell ref="B17:B19"/>
    <mergeCell ref="B20:B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31"/>
  <sheetViews>
    <sheetView tabSelected="1" workbookViewId="0" topLeftCell="A7">
      <pane xSplit="4" ySplit="4" topLeftCell="X11" activePane="bottomRight" state="frozen"/>
      <selection pane="topLeft" activeCell="A7" sqref="A7"/>
      <selection pane="topRight" activeCell="X7" sqref="X7"/>
      <selection pane="bottomLeft" activeCell="A11" sqref="A11"/>
      <selection pane="bottomRight" activeCell="AD27" sqref="AD27"/>
    </sheetView>
  </sheetViews>
  <sheetFormatPr defaultColWidth="10.28125" defaultRowHeight="12.75"/>
  <cols>
    <col min="1" max="1" width="2.7109375" style="139" customWidth="1"/>
    <col min="2" max="2" width="10.140625" style="139" customWidth="1"/>
    <col min="3" max="3" width="7.00390625" style="139" customWidth="1"/>
    <col min="4" max="4" width="12.140625" style="139" customWidth="1"/>
    <col min="5" max="24" width="10.7109375" style="178" customWidth="1"/>
    <col min="25" max="25" width="13.7109375" style="140" customWidth="1"/>
    <col min="26" max="26" width="11.140625" style="139" customWidth="1"/>
    <col min="27" max="27" width="11.421875" style="139" customWidth="1"/>
    <col min="28" max="28" width="11.421875" style="139" hidden="1" customWidth="1"/>
    <col min="29" max="33" width="11.421875" style="139" customWidth="1"/>
    <col min="34" max="36" width="11.421875" style="139" hidden="1" customWidth="1"/>
    <col min="37" max="16384" width="11.421875" style="139" customWidth="1"/>
  </cols>
  <sheetData>
    <row r="1" spans="2:32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6"/>
      <c r="Y1" s="96"/>
      <c r="Z1" s="35"/>
      <c r="AA1" s="35"/>
      <c r="AB1" s="35"/>
      <c r="AC1" s="35"/>
      <c r="AD1" s="35"/>
      <c r="AE1" s="35"/>
      <c r="AF1" s="35"/>
    </row>
    <row r="2" spans="2:32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96"/>
      <c r="Y2" s="96"/>
      <c r="Z2" s="35"/>
      <c r="AA2" s="35"/>
      <c r="AB2" s="35"/>
      <c r="AC2" s="35"/>
      <c r="AD2" s="35"/>
      <c r="AE2" s="35"/>
      <c r="AF2" s="35"/>
    </row>
    <row r="3" spans="2:32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96"/>
      <c r="Y3" s="96"/>
      <c r="Z3" s="35"/>
      <c r="AA3" s="35"/>
      <c r="AB3" s="35"/>
      <c r="AC3" s="35"/>
      <c r="AD3" s="35"/>
      <c r="AE3" s="35"/>
      <c r="AF3" s="35"/>
    </row>
    <row r="4" spans="4:32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96"/>
      <c r="Y4" s="96"/>
      <c r="Z4" s="35"/>
      <c r="AA4" s="35"/>
      <c r="AB4" s="35"/>
      <c r="AC4" s="35"/>
      <c r="AD4" s="35"/>
      <c r="AE4" s="35"/>
      <c r="AF4" s="35"/>
    </row>
    <row r="5" spans="2:32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96"/>
      <c r="Z5" s="39"/>
      <c r="AA5" s="39"/>
      <c r="AB5" s="39"/>
      <c r="AC5" s="39"/>
      <c r="AD5" s="39"/>
      <c r="AE5" s="39"/>
      <c r="AF5" s="39"/>
    </row>
    <row r="6" spans="2:32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96"/>
      <c r="Z6" s="39"/>
      <c r="AA6" s="39"/>
      <c r="AB6" s="39"/>
      <c r="AC6" s="39"/>
      <c r="AD6" s="39"/>
      <c r="AE6" s="39"/>
      <c r="AF6" s="39"/>
    </row>
    <row r="7" spans="2:32" s="92" customFormat="1" ht="20.25">
      <c r="B7" s="150" t="s">
        <v>182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6"/>
      <c r="Y7" s="96"/>
      <c r="Z7" s="31"/>
      <c r="AA7" s="31"/>
      <c r="AB7" s="31"/>
      <c r="AC7" s="31"/>
      <c r="AD7" s="31"/>
      <c r="AE7" s="31"/>
      <c r="AF7" s="31"/>
    </row>
    <row r="8" spans="2:32" s="92" customFormat="1" ht="9.75" customHeight="1">
      <c r="B8" s="15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6"/>
      <c r="Y8" s="96"/>
      <c r="Z8" s="31"/>
      <c r="AA8" s="31"/>
      <c r="AB8" s="31"/>
      <c r="AC8" s="31"/>
      <c r="AD8" s="31"/>
      <c r="AE8" s="31"/>
      <c r="AF8" s="31"/>
    </row>
    <row r="9" spans="2:33" s="98" customFormat="1" ht="31.5" customHeight="1">
      <c r="B9" s="179"/>
      <c r="C9" s="180"/>
      <c r="D9" s="100" t="s">
        <v>115</v>
      </c>
      <c r="E9" s="102" t="s">
        <v>7</v>
      </c>
      <c r="F9" s="102" t="s">
        <v>8</v>
      </c>
      <c r="G9" s="102" t="s">
        <v>9</v>
      </c>
      <c r="H9" s="102" t="s">
        <v>10</v>
      </c>
      <c r="I9" s="102" t="s">
        <v>11</v>
      </c>
      <c r="J9" s="102" t="s">
        <v>12</v>
      </c>
      <c r="K9" s="103" t="s">
        <v>13</v>
      </c>
      <c r="L9" s="103" t="s">
        <v>14</v>
      </c>
      <c r="M9" s="104" t="s">
        <v>15</v>
      </c>
      <c r="N9" s="103" t="s">
        <v>16</v>
      </c>
      <c r="O9" s="103" t="s">
        <v>17</v>
      </c>
      <c r="P9" s="102" t="s">
        <v>18</v>
      </c>
      <c r="Q9" s="102" t="s">
        <v>19</v>
      </c>
      <c r="R9" s="102" t="s">
        <v>20</v>
      </c>
      <c r="S9" s="102" t="s">
        <v>21</v>
      </c>
      <c r="T9" s="103" t="s">
        <v>22</v>
      </c>
      <c r="U9" s="102" t="s">
        <v>23</v>
      </c>
      <c r="V9" s="102" t="s">
        <v>24</v>
      </c>
      <c r="W9" s="102" t="s">
        <v>25</v>
      </c>
      <c r="X9" s="102" t="s">
        <v>26</v>
      </c>
      <c r="Y9" s="105" t="s">
        <v>27</v>
      </c>
      <c r="Z9" s="106"/>
      <c r="AA9" s="106"/>
      <c r="AB9" s="106"/>
      <c r="AC9" s="106"/>
      <c r="AD9" s="106"/>
      <c r="AE9" s="106"/>
      <c r="AF9" s="106"/>
      <c r="AG9" s="106"/>
    </row>
    <row r="10" spans="2:33" s="98" customFormat="1" ht="42.75" customHeight="1">
      <c r="B10" s="151" t="s">
        <v>183</v>
      </c>
      <c r="C10" s="181"/>
      <c r="D10" s="182"/>
      <c r="E10" s="102"/>
      <c r="F10" s="102"/>
      <c r="G10" s="102"/>
      <c r="H10" s="102"/>
      <c r="I10" s="102"/>
      <c r="J10" s="102"/>
      <c r="K10" s="103"/>
      <c r="L10" s="103"/>
      <c r="M10" s="104"/>
      <c r="N10" s="103"/>
      <c r="O10" s="103"/>
      <c r="P10" s="102"/>
      <c r="Q10" s="102"/>
      <c r="R10" s="102"/>
      <c r="S10" s="102"/>
      <c r="T10" s="103"/>
      <c r="U10" s="102"/>
      <c r="V10" s="102"/>
      <c r="W10" s="102"/>
      <c r="X10" s="102"/>
      <c r="Y10" s="105"/>
      <c r="Z10" s="106"/>
      <c r="AA10" s="106"/>
      <c r="AB10" s="106"/>
      <c r="AC10" s="106"/>
      <c r="AD10" s="106"/>
      <c r="AE10" s="106"/>
      <c r="AF10" s="106"/>
      <c r="AG10" s="106"/>
    </row>
    <row r="11" spans="2:25" ht="19.5" customHeight="1">
      <c r="B11" s="170" t="s">
        <v>184</v>
      </c>
      <c r="C11" s="170"/>
      <c r="D11" s="170"/>
      <c r="E11" s="171"/>
      <c r="F11" s="171">
        <v>380</v>
      </c>
      <c r="G11" s="171"/>
      <c r="H11" s="171"/>
      <c r="I11" s="171">
        <v>270</v>
      </c>
      <c r="J11" s="171">
        <v>340</v>
      </c>
      <c r="K11" s="171">
        <v>372</v>
      </c>
      <c r="L11" s="171">
        <v>375</v>
      </c>
      <c r="M11" s="171"/>
      <c r="N11" s="183"/>
      <c r="O11" s="171"/>
      <c r="P11" s="171">
        <v>200</v>
      </c>
      <c r="Q11" s="171"/>
      <c r="R11" s="171"/>
      <c r="S11" s="171"/>
      <c r="T11" s="171">
        <v>278.33</v>
      </c>
      <c r="U11" s="171">
        <v>315</v>
      </c>
      <c r="V11" s="171"/>
      <c r="W11" s="171"/>
      <c r="X11" s="184">
        <v>350</v>
      </c>
      <c r="Y11" s="172">
        <f aca="true" t="shared" si="0" ref="Y11:Y19">IF(SUM(E11:X11)=0," ",AVERAGE(E11:X11))</f>
        <v>320.03666666666663</v>
      </c>
    </row>
    <row r="12" spans="2:25" ht="19.5" customHeight="1">
      <c r="B12" s="170" t="s">
        <v>185</v>
      </c>
      <c r="C12" s="170"/>
      <c r="D12" s="170"/>
      <c r="E12" s="171"/>
      <c r="F12" s="171">
        <v>600</v>
      </c>
      <c r="G12" s="171"/>
      <c r="H12" s="171"/>
      <c r="I12" s="171">
        <v>365</v>
      </c>
      <c r="J12" s="171">
        <v>440</v>
      </c>
      <c r="K12" s="171">
        <v>750</v>
      </c>
      <c r="L12" s="171">
        <v>320</v>
      </c>
      <c r="M12" s="171"/>
      <c r="N12" s="171"/>
      <c r="O12" s="171"/>
      <c r="P12" s="171"/>
      <c r="Q12" s="171"/>
      <c r="R12" s="171"/>
      <c r="S12" s="171"/>
      <c r="T12" s="171"/>
      <c r="U12" s="171">
        <v>400</v>
      </c>
      <c r="V12" s="171"/>
      <c r="W12" s="171"/>
      <c r="X12" s="184">
        <v>450</v>
      </c>
      <c r="Y12" s="172">
        <f t="shared" si="0"/>
        <v>475</v>
      </c>
    </row>
    <row r="13" spans="2:25" ht="19.5" customHeight="1">
      <c r="B13" s="170" t="s">
        <v>186</v>
      </c>
      <c r="C13" s="170"/>
      <c r="D13" s="170"/>
      <c r="E13" s="171"/>
      <c r="F13" s="171">
        <v>280</v>
      </c>
      <c r="G13" s="171"/>
      <c r="H13" s="171"/>
      <c r="I13" s="171">
        <v>230</v>
      </c>
      <c r="J13" s="171">
        <v>259</v>
      </c>
      <c r="K13" s="171">
        <v>323</v>
      </c>
      <c r="L13" s="171">
        <v>206</v>
      </c>
      <c r="M13" s="171"/>
      <c r="N13" s="171"/>
      <c r="O13" s="171"/>
      <c r="P13" s="171">
        <v>190</v>
      </c>
      <c r="Q13" s="171">
        <v>376.6666666666667</v>
      </c>
      <c r="R13" s="171"/>
      <c r="S13" s="171">
        <v>353.33</v>
      </c>
      <c r="T13" s="171">
        <v>205</v>
      </c>
      <c r="U13" s="171"/>
      <c r="V13" s="171"/>
      <c r="W13" s="171">
        <v>480</v>
      </c>
      <c r="X13" s="184">
        <v>350</v>
      </c>
      <c r="Y13" s="172">
        <f t="shared" si="0"/>
        <v>295.7269696969697</v>
      </c>
    </row>
    <row r="14" spans="2:25" ht="19.5" customHeight="1">
      <c r="B14" s="170" t="s">
        <v>187</v>
      </c>
      <c r="C14" s="170"/>
      <c r="D14" s="170"/>
      <c r="E14" s="171"/>
      <c r="F14" s="171">
        <v>330</v>
      </c>
      <c r="G14" s="171"/>
      <c r="H14" s="171">
        <v>455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>
        <v>343.33</v>
      </c>
      <c r="T14" s="171"/>
      <c r="U14" s="171"/>
      <c r="V14" s="171"/>
      <c r="W14" s="171">
        <v>480</v>
      </c>
      <c r="X14" s="171"/>
      <c r="Y14" s="172">
        <f t="shared" si="0"/>
        <v>402.0825</v>
      </c>
    </row>
    <row r="15" spans="2:25" ht="19.5" customHeight="1">
      <c r="B15" s="170" t="s">
        <v>188</v>
      </c>
      <c r="C15" s="170"/>
      <c r="D15" s="170"/>
      <c r="E15" s="171"/>
      <c r="F15" s="171"/>
      <c r="G15" s="171"/>
      <c r="H15" s="171"/>
      <c r="I15" s="171"/>
      <c r="J15" s="171"/>
      <c r="K15" s="171"/>
      <c r="L15" s="171">
        <v>345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84">
        <v>400</v>
      </c>
      <c r="Y15" s="172">
        <f t="shared" si="0"/>
        <v>372.5</v>
      </c>
    </row>
    <row r="16" spans="2:25" ht="19.5" customHeight="1">
      <c r="B16" s="185" t="s">
        <v>189</v>
      </c>
      <c r="C16" s="186"/>
      <c r="D16" s="187"/>
      <c r="E16" s="171"/>
      <c r="F16" s="171"/>
      <c r="G16" s="171"/>
      <c r="H16" s="171"/>
      <c r="I16" s="171"/>
      <c r="J16" s="171"/>
      <c r="K16" s="171">
        <v>1350</v>
      </c>
      <c r="L16" s="171">
        <v>905</v>
      </c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84">
        <v>1200</v>
      </c>
      <c r="Y16" s="172">
        <f t="shared" si="0"/>
        <v>1151.6666666666667</v>
      </c>
    </row>
    <row r="17" spans="2:25" ht="19.5" customHeight="1">
      <c r="B17" s="185" t="s">
        <v>190</v>
      </c>
      <c r="C17" s="186"/>
      <c r="D17" s="187"/>
      <c r="E17" s="171"/>
      <c r="F17" s="171"/>
      <c r="G17" s="171"/>
      <c r="H17" s="171"/>
      <c r="I17" s="171"/>
      <c r="J17" s="171"/>
      <c r="K17" s="171">
        <v>1350</v>
      </c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84">
        <v>1400</v>
      </c>
      <c r="Y17" s="172">
        <f t="shared" si="0"/>
        <v>1375</v>
      </c>
    </row>
    <row r="18" spans="2:25" ht="19.5" customHeight="1">
      <c r="B18" s="185" t="s">
        <v>191</v>
      </c>
      <c r="C18" s="186"/>
      <c r="D18" s="187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2">
        <f t="shared" si="0"/>
        <v>0</v>
      </c>
    </row>
    <row r="19" spans="2:25" ht="19.5" customHeight="1">
      <c r="B19" s="185" t="s">
        <v>192</v>
      </c>
      <c r="C19" s="187"/>
      <c r="D19" s="187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2">
        <f t="shared" si="0"/>
        <v>0</v>
      </c>
    </row>
    <row r="20" spans="2:26" ht="15.75">
      <c r="B20" s="114" t="s">
        <v>53</v>
      </c>
      <c r="C20" s="188"/>
      <c r="D20" s="188"/>
      <c r="Y20" s="160"/>
      <c r="Z20" s="188"/>
    </row>
    <row r="21" spans="2:26" ht="15.75">
      <c r="B21" s="181"/>
      <c r="C21" s="188"/>
      <c r="D21" s="188"/>
      <c r="Y21" s="160"/>
      <c r="Z21" s="188"/>
    </row>
    <row r="22" spans="2:25" s="188" customFormat="1" ht="26.25">
      <c r="B22" s="189" t="s">
        <v>193</v>
      </c>
      <c r="C22" s="140"/>
      <c r="D22" s="140"/>
      <c r="E22" s="96"/>
      <c r="F22" s="96"/>
      <c r="G22" s="96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60"/>
    </row>
    <row r="23" spans="2:33" s="98" customFormat="1" ht="31.5" customHeight="1">
      <c r="B23" s="179"/>
      <c r="C23" s="180"/>
      <c r="D23" s="100" t="s">
        <v>115</v>
      </c>
      <c r="E23" s="102" t="s">
        <v>7</v>
      </c>
      <c r="F23" s="102" t="s">
        <v>8</v>
      </c>
      <c r="G23" s="102" t="s">
        <v>9</v>
      </c>
      <c r="H23" s="102" t="s">
        <v>10</v>
      </c>
      <c r="I23" s="102" t="s">
        <v>11</v>
      </c>
      <c r="J23" s="102" t="s">
        <v>12</v>
      </c>
      <c r="K23" s="103" t="s">
        <v>13</v>
      </c>
      <c r="L23" s="103" t="s">
        <v>14</v>
      </c>
      <c r="M23" s="104" t="s">
        <v>15</v>
      </c>
      <c r="N23" s="103" t="s">
        <v>16</v>
      </c>
      <c r="O23" s="103" t="s">
        <v>17</v>
      </c>
      <c r="P23" s="102" t="s">
        <v>18</v>
      </c>
      <c r="Q23" s="102" t="s">
        <v>19</v>
      </c>
      <c r="R23" s="102" t="s">
        <v>20</v>
      </c>
      <c r="S23" s="102" t="s">
        <v>21</v>
      </c>
      <c r="T23" s="103" t="s">
        <v>22</v>
      </c>
      <c r="U23" s="102" t="s">
        <v>23</v>
      </c>
      <c r="V23" s="102" t="s">
        <v>24</v>
      </c>
      <c r="W23" s="102" t="s">
        <v>25</v>
      </c>
      <c r="X23" s="102" t="s">
        <v>26</v>
      </c>
      <c r="Y23" s="105" t="s">
        <v>27</v>
      </c>
      <c r="Z23" s="106"/>
      <c r="AA23" s="106"/>
      <c r="AB23" s="106"/>
      <c r="AC23" s="106"/>
      <c r="AD23" s="106"/>
      <c r="AE23" s="106"/>
      <c r="AF23" s="106"/>
      <c r="AG23" s="106"/>
    </row>
    <row r="24" spans="2:33" s="98" customFormat="1" ht="39" customHeight="1">
      <c r="B24" s="151" t="s">
        <v>194</v>
      </c>
      <c r="C24" s="181"/>
      <c r="D24" s="182"/>
      <c r="E24" s="102"/>
      <c r="F24" s="102"/>
      <c r="G24" s="102"/>
      <c r="H24" s="102"/>
      <c r="I24" s="102"/>
      <c r="J24" s="102"/>
      <c r="K24" s="103"/>
      <c r="L24" s="103"/>
      <c r="M24" s="104"/>
      <c r="N24" s="103"/>
      <c r="O24" s="103"/>
      <c r="P24" s="102"/>
      <c r="Q24" s="102"/>
      <c r="R24" s="102"/>
      <c r="S24" s="102"/>
      <c r="T24" s="103"/>
      <c r="U24" s="102"/>
      <c r="V24" s="102"/>
      <c r="W24" s="102"/>
      <c r="X24" s="102"/>
      <c r="Y24" s="105"/>
      <c r="Z24" s="106"/>
      <c r="AA24" s="106"/>
      <c r="AB24" s="106"/>
      <c r="AC24" s="106"/>
      <c r="AD24" s="106"/>
      <c r="AE24" s="106"/>
      <c r="AF24" s="106"/>
      <c r="AG24" s="106"/>
    </row>
    <row r="25" spans="2:25" ht="24.75" customHeight="1">
      <c r="B25" s="109" t="s">
        <v>195</v>
      </c>
      <c r="C25" s="109"/>
      <c r="D25" s="109"/>
      <c r="E25" s="171"/>
      <c r="F25" s="171">
        <v>12</v>
      </c>
      <c r="G25" s="171"/>
      <c r="H25" s="171"/>
      <c r="I25" s="171">
        <v>5.4</v>
      </c>
      <c r="J25" s="171"/>
      <c r="K25" s="171">
        <v>8.4</v>
      </c>
      <c r="L25" s="171">
        <v>6.7</v>
      </c>
      <c r="M25" s="171"/>
      <c r="N25" s="171"/>
      <c r="O25" s="171"/>
      <c r="P25" s="171"/>
      <c r="Q25" s="171"/>
      <c r="R25" s="171"/>
      <c r="S25" s="171">
        <v>6</v>
      </c>
      <c r="T25" s="171">
        <v>7</v>
      </c>
      <c r="U25" s="171">
        <v>10</v>
      </c>
      <c r="V25" s="171"/>
      <c r="W25" s="171"/>
      <c r="X25" s="171"/>
      <c r="Y25" s="172">
        <f aca="true" t="shared" si="1" ref="Y25:Y27">IF(SUM(E25:X25)=0," ",AVERAGE(E25:X25))</f>
        <v>7.928571428571429</v>
      </c>
    </row>
    <row r="26" spans="2:25" ht="24.75" customHeight="1">
      <c r="B26" s="185" t="s">
        <v>196</v>
      </c>
      <c r="C26" s="190"/>
      <c r="D26" s="190"/>
      <c r="E26" s="171"/>
      <c r="F26" s="171"/>
      <c r="G26" s="171"/>
      <c r="H26" s="171">
        <v>18</v>
      </c>
      <c r="I26" s="171">
        <v>8</v>
      </c>
      <c r="J26" s="171">
        <v>9</v>
      </c>
      <c r="K26" s="171">
        <v>11.8</v>
      </c>
      <c r="L26" s="171">
        <v>18</v>
      </c>
      <c r="M26" s="171"/>
      <c r="N26" s="171"/>
      <c r="O26" s="171"/>
      <c r="P26" s="171"/>
      <c r="Q26" s="171"/>
      <c r="R26" s="171"/>
      <c r="S26" s="171">
        <v>15</v>
      </c>
      <c r="T26" s="171"/>
      <c r="U26" s="171"/>
      <c r="V26" s="171"/>
      <c r="W26" s="171"/>
      <c r="X26" s="171"/>
      <c r="Y26" s="172">
        <f t="shared" si="1"/>
        <v>13.299999999999999</v>
      </c>
    </row>
    <row r="27" spans="2:25" ht="24.75" customHeight="1">
      <c r="B27" s="191"/>
      <c r="C27" s="186" t="s">
        <v>197</v>
      </c>
      <c r="D27" s="190"/>
      <c r="E27" s="171"/>
      <c r="F27" s="171"/>
      <c r="G27" s="171"/>
      <c r="H27" s="171">
        <v>19</v>
      </c>
      <c r="I27" s="171">
        <v>7.3</v>
      </c>
      <c r="J27" s="171">
        <v>11</v>
      </c>
      <c r="K27" s="171">
        <v>17</v>
      </c>
      <c r="L27" s="171">
        <v>18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2">
        <f t="shared" si="1"/>
        <v>14.459999999999999</v>
      </c>
    </row>
    <row r="28" spans="2:23" ht="15.75" hidden="1">
      <c r="B28" s="192"/>
      <c r="C28" s="193"/>
      <c r="D28" s="194"/>
      <c r="E28" s="195"/>
      <c r="F28" s="195"/>
      <c r="G28" s="196"/>
      <c r="H28" s="197"/>
      <c r="I28" s="195"/>
      <c r="J28" s="196"/>
      <c r="K28" s="197"/>
      <c r="L28" s="196"/>
      <c r="M28" s="197"/>
      <c r="N28" s="196"/>
      <c r="O28" s="195"/>
      <c r="P28" s="197"/>
      <c r="Q28" s="196"/>
      <c r="R28" s="197"/>
      <c r="S28" s="196"/>
      <c r="T28" s="197"/>
      <c r="U28" s="196"/>
      <c r="V28" s="197"/>
      <c r="W28" s="198"/>
    </row>
    <row r="29" spans="2:23" ht="15.75" hidden="1">
      <c r="B29" s="199"/>
      <c r="C29" s="200"/>
      <c r="D29" s="201"/>
      <c r="E29" s="202"/>
      <c r="F29" s="202"/>
      <c r="G29" s="203"/>
      <c r="H29" s="204"/>
      <c r="I29" s="202"/>
      <c r="J29" s="203"/>
      <c r="K29" s="204"/>
      <c r="L29" s="203"/>
      <c r="M29" s="204"/>
      <c r="N29" s="203"/>
      <c r="O29" s="202"/>
      <c r="P29" s="204"/>
      <c r="Q29" s="203"/>
      <c r="R29" s="204"/>
      <c r="S29" s="203"/>
      <c r="T29" s="204"/>
      <c r="U29" s="203"/>
      <c r="V29" s="204"/>
      <c r="W29" s="205"/>
    </row>
    <row r="30" spans="2:23" ht="16.5" hidden="1">
      <c r="B30" s="206"/>
      <c r="C30" s="207"/>
      <c r="D30" s="208"/>
      <c r="E30" s="209"/>
      <c r="F30" s="209"/>
      <c r="G30" s="210"/>
      <c r="H30" s="211"/>
      <c r="I30" s="209"/>
      <c r="J30" s="210"/>
      <c r="K30" s="211"/>
      <c r="L30" s="210"/>
      <c r="M30" s="211"/>
      <c r="N30" s="210"/>
      <c r="O30" s="209"/>
      <c r="P30" s="211"/>
      <c r="Q30" s="210"/>
      <c r="R30" s="211"/>
      <c r="S30" s="210"/>
      <c r="T30" s="211"/>
      <c r="U30" s="210"/>
      <c r="V30" s="211"/>
      <c r="W30" s="212"/>
    </row>
    <row r="31" spans="2:4" ht="15.75">
      <c r="B31" s="114" t="s">
        <v>53</v>
      </c>
      <c r="C31" s="188"/>
      <c r="D31" s="188"/>
    </row>
  </sheetData>
  <sheetProtection selectLockedCells="1" selectUnlockedCells="1"/>
  <mergeCells count="48"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1:D11"/>
    <mergeCell ref="B12:D12"/>
    <mergeCell ref="B13:D13"/>
    <mergeCell ref="B14:D14"/>
    <mergeCell ref="B15:D15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B25:D25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2006-02-07T11:24:34Z</cp:lastPrinted>
  <dcterms:created xsi:type="dcterms:W3CDTF">1997-09-12T12:40:25Z</dcterms:created>
  <dcterms:modified xsi:type="dcterms:W3CDTF">2006-02-14T16:58:17Z</dcterms:modified>
  <cp:category/>
  <cp:version/>
  <cp:contentType/>
  <cp:contentStatus/>
</cp:coreProperties>
</file>