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<sst xmlns="http://schemas.openxmlformats.org/spreadsheetml/2006/main" count="204" uniqueCount="130">
  <si>
    <t>SECRETARIA DE ESTADO DA AGRICULTURA E DO ABASTECIMENTO - SEAB</t>
  </si>
  <si>
    <t>DEPARTAMENTO DE ECONOMIA RURAL - DERAL</t>
  </si>
  <si>
    <t>LEVANTAMENTO SEMESTRAL DE PREÇOS FLORESTAIS</t>
  </si>
  <si>
    <t>Produto</t>
  </si>
  <si>
    <t>Unidade</t>
  </si>
  <si>
    <t>Apucarana</t>
  </si>
  <si>
    <t>Campo Mourão</t>
  </si>
  <si>
    <t>Cascavel</t>
  </si>
  <si>
    <t>Cianorte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</si>
  <si>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</si>
  <si>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</si>
  <si>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</si>
  <si>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</si>
  <si>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</si>
  <si>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</si>
  <si>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</si>
  <si>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</si>
  <si>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</si>
  <si>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</si>
  <si>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</si>
  <si>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</si>
  <si>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</si>
  <si>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</si>
  <si>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</si>
  <si>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</si>
  <si>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</si>
  <si>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Paraná</t>
  </si>
  <si>
    <t>Média Anterior</t>
  </si>
  <si>
    <t>Variação</t>
  </si>
  <si>
    <t>Mudas para reflorestamento comercial - exóticas</t>
  </si>
  <si>
    <r>
      <rPr>
        <sz val="13"/>
        <color indexed="8"/>
        <rFont val="Arial"/>
        <family val="2"/>
      </rPr>
      <t xml:space="preserve">MUDAS DE EUCALIPTO - </t>
    </r>
    <r>
      <rPr>
        <i/>
        <sz val="13"/>
        <color indexed="8"/>
        <rFont val="Arial"/>
        <family val="2"/>
      </rPr>
      <t>Corymbia citriodora</t>
    </r>
  </si>
  <si>
    <t>R$/unidade</t>
  </si>
  <si>
    <r>
      <rPr>
        <sz val="13"/>
        <color indexed="8"/>
        <rFont val="Arial"/>
        <family val="2"/>
      </rPr>
      <t xml:space="preserve">MUDAS DE EUCALIPTO - </t>
    </r>
    <r>
      <rPr>
        <i/>
        <sz val="13"/>
        <color indexed="8"/>
        <rFont val="Arial"/>
        <family val="2"/>
      </rPr>
      <t>Eucalyptus camaldulensis</t>
    </r>
  </si>
  <si>
    <r>
      <rPr>
        <sz val="13"/>
        <color indexed="8"/>
        <rFont val="Arial"/>
        <family val="2"/>
      </rPr>
      <t>MUDAS DE EUCALIPTO -</t>
    </r>
    <r>
      <rPr>
        <i/>
        <sz val="13"/>
        <color indexed="8"/>
        <rFont val="Arial"/>
        <family val="2"/>
      </rPr>
      <t xml:space="preserve"> Eucalyptus dunnii</t>
    </r>
  </si>
  <si>
    <r>
      <rPr>
        <sz val="13"/>
        <color indexed="8"/>
        <rFont val="Arial"/>
        <family val="2"/>
      </rPr>
      <t xml:space="preserve">MUDAS DE EUCALIPTO - </t>
    </r>
    <r>
      <rPr>
        <i/>
        <sz val="13"/>
        <color indexed="8"/>
        <rFont val="Arial"/>
        <family val="2"/>
      </rPr>
      <t>Eucalyptus grandis</t>
    </r>
  </si>
  <si>
    <r>
      <rPr>
        <sz val="13"/>
        <color indexed="8"/>
        <rFont val="Arial"/>
        <family val="2"/>
      </rPr>
      <t xml:space="preserve">MUDAS DE EUCALIPTO - </t>
    </r>
    <r>
      <rPr>
        <i/>
        <sz val="13"/>
        <color indexed="8"/>
        <rFont val="Arial"/>
        <family val="2"/>
      </rPr>
      <t>Eucalyptus saligna</t>
    </r>
  </si>
  <si>
    <r>
      <rPr>
        <sz val="13"/>
        <color indexed="8"/>
        <rFont val="Arial"/>
        <family val="2"/>
      </rPr>
      <t xml:space="preserve">MUDAS DE EUCALIPTO - </t>
    </r>
    <r>
      <rPr>
        <i/>
        <sz val="13"/>
        <color indexed="8"/>
        <rFont val="Arial"/>
        <family val="2"/>
      </rPr>
      <t>Eucalyptus viminalis</t>
    </r>
  </si>
  <si>
    <r>
      <rPr>
        <sz val="13"/>
        <color indexed="8"/>
        <rFont val="Arial"/>
        <family val="2"/>
      </rPr>
      <t xml:space="preserve">MUDAS DE PINUS - </t>
    </r>
    <r>
      <rPr>
        <i/>
        <sz val="13"/>
        <color indexed="8"/>
        <rFont val="Arial"/>
        <family val="2"/>
      </rPr>
      <t>Pinus elliottii</t>
    </r>
  </si>
  <si>
    <r>
      <rPr>
        <sz val="13"/>
        <color indexed="8"/>
        <rFont val="Arial"/>
        <family val="2"/>
      </rPr>
      <t xml:space="preserve">MUDAS DE PINUS - </t>
    </r>
    <r>
      <rPr>
        <i/>
        <sz val="13"/>
        <color indexed="8"/>
        <rFont val="Arial"/>
        <family val="2"/>
      </rPr>
      <t>Pinus taeda</t>
    </r>
  </si>
  <si>
    <t>MUDAS DE PINUS - Tropicais</t>
  </si>
  <si>
    <t>Mudas para reflorestamento comercial - nativas</t>
  </si>
  <si>
    <r>
      <rPr>
        <sz val="13"/>
        <color indexed="8"/>
        <rFont val="Arial"/>
        <family val="2"/>
      </rPr>
      <t xml:space="preserve">MUDAS DE ARAUCÁRIA - </t>
    </r>
    <r>
      <rPr>
        <i/>
        <sz val="13"/>
        <color indexed="8"/>
        <rFont val="Arial"/>
        <family val="2"/>
      </rPr>
      <t>Araucaria angustifolia</t>
    </r>
  </si>
  <si>
    <r>
      <rPr>
        <sz val="13"/>
        <color indexed="8"/>
        <rFont val="Arial"/>
        <family val="2"/>
      </rPr>
      <t>MUDAS DE BRACATINGA DE C, MOURÃO -</t>
    </r>
    <r>
      <rPr>
        <i/>
        <sz val="13"/>
        <color indexed="8"/>
        <rFont val="Arial"/>
        <family val="2"/>
      </rPr>
      <t xml:space="preserve"> Mimosa flocculosa</t>
    </r>
  </si>
  <si>
    <r>
      <rPr>
        <sz val="13"/>
        <color indexed="8"/>
        <rFont val="Arial"/>
        <family val="2"/>
      </rPr>
      <t xml:space="preserve">MUDAS DE ERVA-MATE - </t>
    </r>
    <r>
      <rPr>
        <i/>
        <sz val="13"/>
        <color indexed="8"/>
        <rFont val="Arial"/>
        <family val="2"/>
      </rPr>
      <t>llex paraguariensis</t>
    </r>
  </si>
  <si>
    <r>
      <rPr>
        <sz val="13"/>
        <color indexed="8"/>
        <rFont val="Arial"/>
        <family val="2"/>
      </rPr>
      <t xml:space="preserve">MUDAS DE PALMITO-JUÇARA - </t>
    </r>
    <r>
      <rPr>
        <i/>
        <sz val="13"/>
        <color indexed="8"/>
        <rFont val="Arial"/>
        <family val="2"/>
      </rPr>
      <t>Euterpe edulis</t>
    </r>
  </si>
  <si>
    <t>0.20</t>
  </si>
  <si>
    <r>
      <rPr>
        <sz val="13"/>
        <color indexed="8"/>
        <rFont val="Arial"/>
        <family val="2"/>
      </rPr>
      <t>MUDAS DE PALMITO-PUPUNHA -</t>
    </r>
    <r>
      <rPr>
        <i/>
        <sz val="13"/>
        <color indexed="8"/>
        <rFont val="Arial"/>
        <family val="2"/>
      </rPr>
      <t xml:space="preserve"> Bactris gasipaes</t>
    </r>
  </si>
  <si>
    <r>
      <rPr>
        <sz val="13"/>
        <color indexed="8"/>
        <rFont val="Arial"/>
        <family val="2"/>
      </rPr>
      <t xml:space="preserve">MUDAS DE BRACATINGA COMUM - </t>
    </r>
    <r>
      <rPr>
        <i/>
        <sz val="13"/>
        <color indexed="8"/>
        <rFont val="Arial"/>
        <family val="2"/>
      </rPr>
      <t>Mimosa scabrella</t>
    </r>
  </si>
  <si>
    <t>Mudas para Reflorestamento Ambiental</t>
  </si>
  <si>
    <r>
      <rPr>
        <sz val="13"/>
        <color indexed="8"/>
        <rFont val="Arial"/>
        <family val="2"/>
      </rPr>
      <t xml:space="preserve">MUDAS DE ANGICO-BRANCO - </t>
    </r>
    <r>
      <rPr>
        <i/>
        <sz val="13"/>
        <color indexed="8"/>
        <rFont val="Arial"/>
        <family val="2"/>
      </rPr>
      <t>Anadenanthera colubrina</t>
    </r>
  </si>
  <si>
    <r>
      <rPr>
        <sz val="13"/>
        <color indexed="8"/>
        <rFont val="Arial"/>
        <family val="2"/>
      </rPr>
      <t xml:space="preserve">MUDAS DE CANAFÍSTULA - </t>
    </r>
    <r>
      <rPr>
        <i/>
        <sz val="13"/>
        <color indexed="8"/>
        <rFont val="Arial"/>
        <family val="2"/>
      </rPr>
      <t>Peltophorum dubium</t>
    </r>
  </si>
  <si>
    <r>
      <rPr>
        <sz val="13"/>
        <color indexed="8"/>
        <rFont val="Arial"/>
        <family val="2"/>
      </rPr>
      <t xml:space="preserve">MUDAS DE CANELA-GUAICÁ - </t>
    </r>
    <r>
      <rPr>
        <i/>
        <sz val="13"/>
        <color indexed="8"/>
        <rFont val="Arial"/>
        <family val="2"/>
      </rPr>
      <t>Ocotea puberula</t>
    </r>
  </si>
  <si>
    <r>
      <rPr>
        <sz val="13"/>
        <color indexed="8"/>
        <rFont val="Arial"/>
        <family val="2"/>
      </rPr>
      <t>MUDAS DE CEDRO -</t>
    </r>
    <r>
      <rPr>
        <i/>
        <sz val="13"/>
        <color indexed="8"/>
        <rFont val="Arial"/>
        <family val="2"/>
      </rPr>
      <t xml:space="preserve"> Cedrela fissilis</t>
    </r>
  </si>
  <si>
    <r>
      <rPr>
        <sz val="13"/>
        <color indexed="8"/>
        <rFont val="Arial"/>
        <family val="2"/>
      </rPr>
      <t xml:space="preserve">MUDAS DE IMBUIA - </t>
    </r>
    <r>
      <rPr>
        <i/>
        <sz val="13"/>
        <color indexed="8"/>
        <rFont val="Arial"/>
        <family val="2"/>
      </rPr>
      <t>Ocotea porosa</t>
    </r>
  </si>
  <si>
    <r>
      <rPr>
        <sz val="13"/>
        <color indexed="8"/>
        <rFont val="Arial"/>
        <family val="2"/>
      </rPr>
      <t xml:space="preserve">MUDAS DE PEROBA - </t>
    </r>
    <r>
      <rPr>
        <i/>
        <sz val="13"/>
        <color indexed="8"/>
        <rFont val="Arial"/>
        <family val="2"/>
      </rPr>
      <t>Aspidosperma polyneuron</t>
    </r>
  </si>
  <si>
    <r>
      <rPr>
        <sz val="13"/>
        <color indexed="8"/>
        <rFont val="Arial"/>
        <family val="2"/>
      </rPr>
      <t xml:space="preserve">MUDAS DE CAROBA - </t>
    </r>
    <r>
      <rPr>
        <i/>
        <sz val="13"/>
        <color indexed="8"/>
        <rFont val="Arial"/>
        <family val="2"/>
      </rPr>
      <t>Jacaranda micrantha</t>
    </r>
  </si>
  <si>
    <r>
      <rPr>
        <sz val="13"/>
        <color indexed="8"/>
        <rFont val="Arial"/>
        <family val="2"/>
      </rPr>
      <t xml:space="preserve">MUDAS DE PAINEIRA - </t>
    </r>
    <r>
      <rPr>
        <i/>
        <sz val="13"/>
        <color indexed="8"/>
        <rFont val="Arial"/>
        <family val="2"/>
      </rPr>
      <t>Ceiba speciosa</t>
    </r>
  </si>
  <si>
    <r>
      <rPr>
        <sz val="13"/>
        <color indexed="8"/>
        <rFont val="Arial"/>
        <family val="2"/>
      </rPr>
      <t xml:space="preserve">MUDAS DE AROEIRA VERMELHA - </t>
    </r>
    <r>
      <rPr>
        <i/>
        <sz val="13"/>
        <color indexed="8"/>
        <rFont val="Arial"/>
        <family val="2"/>
      </rPr>
      <t>Schinus terebinthifolius</t>
    </r>
  </si>
  <si>
    <t>Mudas Ornamentais Exóticas (50 a 200 cm)</t>
  </si>
  <si>
    <r>
      <rPr>
        <sz val="13"/>
        <color indexed="8"/>
        <rFont val="Arial"/>
        <family val="2"/>
      </rPr>
      <t>MUDAS DE EXTREMOSA -</t>
    </r>
    <r>
      <rPr>
        <i/>
        <sz val="13"/>
        <color indexed="8"/>
        <rFont val="Arial"/>
        <family val="2"/>
      </rPr>
      <t xml:space="preserve"> Lagerstroemia indica</t>
    </r>
  </si>
  <si>
    <r>
      <rPr>
        <sz val="13"/>
        <color indexed="8"/>
        <rFont val="Arial"/>
        <family val="2"/>
      </rPr>
      <t xml:space="preserve">MUDAS DE FLAMBOYANT - </t>
    </r>
    <r>
      <rPr>
        <i/>
        <sz val="13"/>
        <color indexed="8"/>
        <rFont val="Arial"/>
        <family val="2"/>
      </rPr>
      <t>Delonix regia</t>
    </r>
  </si>
  <si>
    <r>
      <rPr>
        <sz val="13"/>
        <color indexed="8"/>
        <rFont val="Arial"/>
        <family val="2"/>
      </rPr>
      <t xml:space="preserve">MUDAS DE TIPUANA - </t>
    </r>
    <r>
      <rPr>
        <i/>
        <sz val="13"/>
        <color indexed="8"/>
        <rFont val="Arial"/>
        <family val="2"/>
      </rPr>
      <t>Tipuana tipu</t>
    </r>
  </si>
  <si>
    <r>
      <rPr>
        <sz val="13"/>
        <color indexed="8"/>
        <rFont val="Arial"/>
        <family val="2"/>
      </rPr>
      <t xml:space="preserve">MUDAS DE CASSIA - </t>
    </r>
    <r>
      <rPr>
        <i/>
        <sz val="13"/>
        <color indexed="8"/>
        <rFont val="Arial"/>
        <family val="2"/>
      </rPr>
      <t>Cassia leptophylla</t>
    </r>
  </si>
  <si>
    <r>
      <rPr>
        <sz val="13"/>
        <color indexed="8"/>
        <rFont val="Arial"/>
        <family val="2"/>
      </rPr>
      <t xml:space="preserve">MUDAS DE IPÊ AMARELO - </t>
    </r>
    <r>
      <rPr>
        <i/>
        <sz val="13"/>
        <color indexed="8"/>
        <rFont val="Arial"/>
        <family val="2"/>
      </rPr>
      <t>Tabebuia alba</t>
    </r>
  </si>
  <si>
    <r>
      <rPr>
        <sz val="13"/>
        <color indexed="8"/>
        <rFont val="Arial"/>
        <family val="2"/>
      </rPr>
      <t xml:space="preserve">MUDAS DE IPÊ ROXO - </t>
    </r>
    <r>
      <rPr>
        <i/>
        <sz val="13"/>
        <color indexed="8"/>
        <rFont val="Arial"/>
        <family val="2"/>
      </rPr>
      <t>Tabebuia heptaphylla</t>
    </r>
  </si>
  <si>
    <r>
      <rPr>
        <sz val="13"/>
        <color indexed="8"/>
        <rFont val="Arial"/>
        <family val="2"/>
      </rPr>
      <t xml:space="preserve">MUDAS DE MANDUIRANA - </t>
    </r>
    <r>
      <rPr>
        <i/>
        <sz val="13"/>
        <color indexed="8"/>
        <rFont val="Arial"/>
        <family val="2"/>
      </rPr>
      <t>Senna macranthera</t>
    </r>
  </si>
  <si>
    <t>Erva-Mate</t>
  </si>
  <si>
    <t>FOLHA DE ERVA-MATE NA INDÚSTRIA</t>
  </si>
  <si>
    <t>R$/arroba</t>
  </si>
  <si>
    <t>FOLHA DE ERVA-MATE NO BARRANCO</t>
  </si>
  <si>
    <t>FOLHA DE ERVA-MATE NO PÉ</t>
  </si>
  <si>
    <t>ERVA-MATE BENEFICIADA</t>
  </si>
  <si>
    <t>R$/kg</t>
  </si>
  <si>
    <t>ERVA-MATE CANCHEADA</t>
  </si>
  <si>
    <t>GOMA/PÓ/PALITOS</t>
  </si>
  <si>
    <t>ERVA-MATE MERCADO VAREJISTA</t>
  </si>
  <si>
    <t>Lenha</t>
  </si>
  <si>
    <t>LENHA DE BRACATINGA EM PÉ NO PRODUTOR</t>
  </si>
  <si>
    <t>R$/t</t>
  </si>
  <si>
    <t>LENHA DE EUCALIPTO EM PÉ NO PRODUTOR</t>
  </si>
  <si>
    <t>LENHA DE PINUS EM PÉ NO PRODUTOR</t>
  </si>
  <si>
    <t>LENHA DE BRACATINGA NO CARREADOR</t>
  </si>
  <si>
    <t>LENHA DE EUCALIPTO NO CARREADOR</t>
  </si>
  <si>
    <t>LENHA DE PINUS NO CARREADOR</t>
  </si>
  <si>
    <t>-</t>
  </si>
  <si>
    <t>Carvão Vegetal</t>
  </si>
  <si>
    <t>CARVÃO DE BRACATINGA NO PRODUTOR</t>
  </si>
  <si>
    <t>R$/m³</t>
  </si>
  <si>
    <t>CARVÃO DE EUCALIPTO NO PRODUTOR</t>
  </si>
  <si>
    <t>CARVÃO DE PINUS NO PRODUTOR</t>
  </si>
  <si>
    <t>CARVÃO DE RESÍDUOS DE MADEIRA NO PRODUTOR</t>
  </si>
  <si>
    <t>CARVÃO DE BRACATINGA NO ATACADO</t>
  </si>
  <si>
    <t>CARVÃO DE EUCALIPTO NO ATACADO</t>
  </si>
  <si>
    <t>CARVÃO DE PINUS NO ATACADO</t>
  </si>
  <si>
    <t>CARVÃO DE RESÍDUOS DE MADEIRA NO ATACADO</t>
  </si>
  <si>
    <t>CARVÃO NO VAREJO</t>
  </si>
  <si>
    <t>R$/saco 5kg</t>
  </si>
  <si>
    <t>Toras em Pé no Produtor</t>
  </si>
  <si>
    <t>TORAS DE ARAUCÁRIA EM PÉ - DIÂMETRO &lt; 40 cm</t>
  </si>
  <si>
    <t>TORAS DE ARAUCÁRIA EM PÉ - DIÂMETRO &gt; 40 cm</t>
  </si>
  <si>
    <t>TORAS DE EUCALIPTO EM PÉ - DIÂMETRO 20 - 30 cm</t>
  </si>
  <si>
    <t>TORAS DE EUCALIPTO EM PÉ - DIÂMETRO &gt; 30 cm</t>
  </si>
  <si>
    <t>TORAS DE PINUS EM PÉ - DIÂMETRO 10 - 20 cm</t>
  </si>
  <si>
    <t>TORAS DE PINUS EM PÉ - DIÂMETRO 20 - 30 cm</t>
  </si>
  <si>
    <t>TORAS DE PINUS EM PÉ - DIÂMETRO 30 - 40 cm</t>
  </si>
  <si>
    <t>Toras Postas na Laminadora</t>
  </si>
  <si>
    <t>TORAS DE ARAUCÁRIA NA LAMINADORA - DIÂMETRO &gt; 40 cm</t>
  </si>
  <si>
    <t>TORAS DE EUCALIPTO NA LAMINADORA - DIÂMETRO &gt; 40 cm</t>
  </si>
  <si>
    <t>TORAS DE PINUS NA LAMINADORA - DIÂMETRO &gt; 40 cm</t>
  </si>
  <si>
    <t>Toras Postas na Serraria</t>
  </si>
  <si>
    <t>TORAS DE ARAUCÁRIA NA SERRARIA - DIÂMETRO &lt; 40 cm</t>
  </si>
  <si>
    <t>TORAS DE ARAUCÁRIA NA SERRARIA - DIÂMETRO &gt; 40 cm</t>
  </si>
  <si>
    <t>TORAS DE EUCALIPTO NA SERRARIA - DIÂMETRO 10 - 20 cm</t>
  </si>
  <si>
    <t>TORAS DE EUCALIPTO NA SERRARIA - DIÂMETRO 20 - 30 cm</t>
  </si>
  <si>
    <t>TORAS DE EUCALIPTO NA SERRARIA - DIÂMETRO 30 - 40 cm</t>
  </si>
  <si>
    <t>TORAS DE EUCALIPTO NA SERRARIA - DIÂMETRO &gt; 40 cm</t>
  </si>
  <si>
    <t>TORAS DE PINUS NA SERRARIA - DIÂMETRO 10 - 20 cm</t>
  </si>
  <si>
    <t>TORAS DE PINUS NA SERRARIA - DIÂMETRO 20 - 30 cm</t>
  </si>
  <si>
    <t>TORAS DE PINUS NA SERRARIA - DIÂMETRO 30 - 40 cm</t>
  </si>
  <si>
    <t>TORAS DE PINUS NA SERRARIA - DIÂMETRO &gt; 40 cm</t>
  </si>
  <si>
    <t>Madeiras Serradas na Serraria</t>
  </si>
  <si>
    <t>MADEIRAS SERRADAS NA SERRARIA ARAUCÁRIA (1" X 4" X 2,40 m)</t>
  </si>
  <si>
    <t>MADEIRAS SERRADAS NA SERRARIA EUCALIPTO (1"X 4" X 2,40 m)</t>
  </si>
  <si>
    <t>MADEIRAS SERRADAS NA SERRARIA PINUS (1" X 4" X 2,40 m)</t>
  </si>
  <si>
    <t>Resíduos Posto na Serraria</t>
  </si>
  <si>
    <t>RESÍDUOS POSTO EM SERRARIA COSTANEIRAS</t>
  </si>
  <si>
    <t>R$/dúzia</t>
  </si>
  <si>
    <t>RESÍDUOS POSTO EM SERRARIA REFIO</t>
  </si>
  <si>
    <t>RESÍDUOS POSTO EM SERRARIA SEPILHO / PÓ DE SERRA</t>
  </si>
  <si>
    <t>RESÍDUOS POSTO EM SERRARIA CAVACO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</si>
</sst>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27">
    <font>
      <sz val="11"/>
      <color indexed="8"/>
      <name val="Bitstream Vera Sans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3"/>
      <color indexed="8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4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3" applyNumberFormat="0" applyFill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2" fillId="0" borderId="0" xfId="0" applyFont="1" applyAlignment="1">
      <alignment horizontal="left"/>
    </xf>
    <xf numFmtId="164" fontId="20" fillId="0" borderId="10" xfId="0" applyFont="1" applyBorder="1" applyAlignment="1">
      <alignment horizontal="left" wrapText="1"/>
    </xf>
    <xf numFmtId="164" fontId="20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3" fillId="16" borderId="11" xfId="0" applyFont="1" applyFill="1" applyBorder="1" applyAlignment="1">
      <alignment horizontal="left"/>
    </xf>
    <xf numFmtId="164" fontId="19" fillId="16" borderId="11" xfId="0" applyFont="1" applyFill="1" applyBorder="1" applyAlignment="1">
      <alignment horizontal="center"/>
    </xf>
    <xf numFmtId="165" fontId="20" fillId="16" borderId="11" xfId="0" applyNumberFormat="1" applyFont="1" applyFill="1" applyBorder="1" applyAlignment="1" applyProtection="1">
      <alignment horizontal="center"/>
      <protection locked="0"/>
    </xf>
    <xf numFmtId="165" fontId="21" fillId="16" borderId="11" xfId="0" applyNumberFormat="1" applyFont="1" applyFill="1" applyBorder="1" applyAlignment="1" applyProtection="1">
      <alignment horizontal="center"/>
      <protection locked="0"/>
    </xf>
    <xf numFmtId="165" fontId="21" fillId="16" borderId="11" xfId="0" applyNumberFormat="1" applyFont="1" applyFill="1" applyBorder="1" applyAlignment="1" applyProtection="1">
      <alignment horizontal="center"/>
      <protection locked="0"/>
    </xf>
    <xf numFmtId="165" fontId="19" fillId="16" borderId="11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5" fontId="25" fillId="0" borderId="0" xfId="0" applyNumberFormat="1" applyFont="1" applyBorder="1" applyAlignment="1" applyProtection="1">
      <alignment horizontal="center"/>
      <protection locked="0"/>
    </xf>
    <xf numFmtId="165" fontId="19" fillId="0" borderId="0" xfId="0" applyNumberFormat="1" applyFont="1" applyBorder="1" applyAlignment="1" applyProtection="1">
      <alignment horizontal="center"/>
      <protection locked="0"/>
    </xf>
    <xf numFmtId="165" fontId="19" fillId="0" borderId="11" xfId="0" applyNumberFormat="1" applyFont="1" applyBorder="1" applyAlignment="1" applyProtection="1">
      <alignment horizontal="center"/>
      <protection locked="0"/>
    </xf>
    <xf numFmtId="165" fontId="19" fillId="0" borderId="0" xfId="0" applyNumberFormat="1" applyFont="1" applyBorder="1" applyAlignment="1" applyProtection="1">
      <alignment horizontal="center"/>
      <protection/>
    </xf>
    <xf numFmtId="165" fontId="21" fillId="0" borderId="0" xfId="0" applyNumberFormat="1" applyFont="1" applyBorder="1" applyAlignment="1" applyProtection="1">
      <alignment horizontal="center"/>
      <protection locked="0"/>
    </xf>
    <xf numFmtId="166" fontId="21" fillId="0" borderId="0" xfId="19" applyFont="1" applyBorder="1" applyAlignment="1" applyProtection="1">
      <alignment horizontal="center"/>
      <protection locked="0"/>
    </xf>
    <xf numFmtId="165" fontId="20" fillId="0" borderId="0" xfId="0" applyNumberFormat="1" applyFont="1" applyBorder="1" applyAlignment="1" applyProtection="1">
      <alignment horizontal="center"/>
      <protection locked="0"/>
    </xf>
    <xf numFmtId="164" fontId="23" fillId="16" borderId="0" xfId="0" applyFont="1" applyFill="1" applyBorder="1" applyAlignment="1">
      <alignment horizontal="left"/>
    </xf>
    <xf numFmtId="164" fontId="19" fillId="16" borderId="0" xfId="0" applyFont="1" applyFill="1" applyBorder="1" applyAlignment="1">
      <alignment horizontal="center"/>
    </xf>
    <xf numFmtId="165" fontId="21" fillId="16" borderId="0" xfId="0" applyNumberFormat="1" applyFont="1" applyFill="1" applyBorder="1" applyAlignment="1" applyProtection="1">
      <alignment horizontal="center"/>
      <protection locked="0"/>
    </xf>
    <xf numFmtId="165" fontId="20" fillId="16" borderId="0" xfId="0" applyNumberFormat="1" applyFont="1" applyFill="1" applyBorder="1" applyAlignment="1" applyProtection="1">
      <alignment horizontal="center"/>
      <protection locked="0"/>
    </xf>
    <xf numFmtId="166" fontId="21" fillId="16" borderId="0" xfId="19" applyFont="1" applyFill="1" applyBorder="1" applyAlignment="1" applyProtection="1">
      <alignment horizontal="center"/>
      <protection locked="0"/>
    </xf>
    <xf numFmtId="165" fontId="25" fillId="16" borderId="0" xfId="0" applyNumberFormat="1" applyFont="1" applyFill="1" applyBorder="1" applyAlignment="1" applyProtection="1">
      <alignment horizontal="center"/>
      <protection locked="0"/>
    </xf>
    <xf numFmtId="165" fontId="19" fillId="16" borderId="0" xfId="0" applyNumberFormat="1" applyFont="1" applyFill="1" applyBorder="1" applyAlignment="1" applyProtection="1">
      <alignment horizontal="center"/>
      <protection locked="0"/>
    </xf>
    <xf numFmtId="165" fontId="26" fillId="16" borderId="0" xfId="0" applyNumberFormat="1" applyFont="1" applyFill="1" applyBorder="1" applyAlignment="1" applyProtection="1">
      <alignment horizontal="center"/>
      <protection locked="0"/>
    </xf>
    <xf numFmtId="165" fontId="26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workbookViewId="0" topLeftCell="A1">
      <selection activeCell="A5" sqref="A5"/>
    </sheetView>
  </sheetViews>
  <sheetFormatPr defaultColWidth="6.00390625" defaultRowHeight="14.25"/>
  <cols>
    <col min="1" max="1" width="94.625" style="1" customWidth="1"/>
    <col min="2" max="2" width="11.75390625" style="2" customWidth="1"/>
    <col min="3" max="3" width="11.75390625" style="3" customWidth="1"/>
    <col min="4" max="4" width="8.75390625" style="3" customWidth="1"/>
    <col min="5" max="5" width="10.25390625" style="4" customWidth="1"/>
    <col min="6" max="6" width="8.875" style="5" customWidth="1"/>
    <col min="7" max="7" width="8.875" style="6" customWidth="1"/>
    <col min="8" max="8" width="8.875" style="4" customWidth="1"/>
    <col min="9" max="9" width="10.875" style="3" customWidth="1"/>
    <col min="10" max="10" width="13.375" style="3" customWidth="1"/>
    <col min="11" max="11" width="7.375" style="3" customWidth="1"/>
    <col min="12" max="12" width="9.125" style="3" customWidth="1"/>
    <col min="13" max="13" width="13.375" style="4" customWidth="1"/>
    <col min="14" max="14" width="12.25390625" style="3" customWidth="1"/>
    <col min="15" max="15" width="9.875" style="3" customWidth="1"/>
    <col min="16" max="16" width="9.125" style="3" customWidth="1"/>
    <col min="17" max="17" width="11.75390625" style="3" customWidth="1"/>
    <col min="18" max="18" width="10.875" style="3" customWidth="1"/>
    <col min="19" max="20" width="8.125" style="3" customWidth="1"/>
    <col min="21" max="21" width="7.875" style="4" customWidth="1"/>
    <col min="22" max="22" width="11.625" style="3" customWidth="1"/>
    <col min="23" max="23" width="7.375" style="3" customWidth="1"/>
    <col min="24" max="24" width="7.875" style="3" customWidth="1"/>
    <col min="25" max="25" width="9.125" style="3" customWidth="1"/>
    <col min="26" max="26" width="9.625" style="3" customWidth="1"/>
    <col min="27" max="16384" width="7.375" style="7" customWidth="1"/>
  </cols>
  <sheetData>
    <row r="1" spans="1:2" ht="20.25">
      <c r="A1" s="8" t="s">
        <v>0</v>
      </c>
      <c r="B1" s="1"/>
    </row>
    <row r="2" spans="1:2" ht="20.25">
      <c r="A2" s="8" t="s">
        <v>1</v>
      </c>
      <c r="B2" s="1"/>
    </row>
    <row r="3" spans="1:2" ht="20.25">
      <c r="A3" s="8" t="s">
        <v>2</v>
      </c>
      <c r="B3" s="1"/>
    </row>
    <row r="5" spans="1:26" ht="66.75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2" t="s">
        <v>8</v>
      </c>
      <c r="G5" s="13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1" t="s">
        <v>23</v>
      </c>
      <c r="V5" s="10" t="s">
        <v>24</v>
      </c>
      <c r="W5" s="10" t="s">
        <v>25</v>
      </c>
      <c r="X5" s="10" t="s">
        <v>26</v>
      </c>
      <c r="Y5" s="10" t="s">
        <v>27</v>
      </c>
      <c r="Z5" s="10" t="s">
        <v>28</v>
      </c>
    </row>
    <row r="6" spans="1:26" ht="18">
      <c r="A6" s="14" t="s">
        <v>29</v>
      </c>
      <c r="B6" s="15"/>
      <c r="C6" s="16"/>
      <c r="D6" s="16"/>
      <c r="E6" s="17"/>
      <c r="F6" s="18"/>
      <c r="G6" s="19"/>
      <c r="H6" s="17"/>
      <c r="I6" s="16"/>
      <c r="J6" s="16"/>
      <c r="K6" s="16"/>
      <c r="L6" s="16"/>
      <c r="M6" s="17"/>
      <c r="N6" s="16"/>
      <c r="O6" s="16"/>
      <c r="P6" s="16"/>
      <c r="Q6" s="16"/>
      <c r="R6" s="16"/>
      <c r="S6" s="16"/>
      <c r="T6" s="16"/>
      <c r="U6" s="17"/>
      <c r="V6" s="16"/>
      <c r="W6" s="16"/>
      <c r="X6" s="16">
        <f>IF(SUM(B6:U6)=0,"",AVERAGE(B6:U6))</f>
        <v>0</v>
      </c>
      <c r="Y6" s="16"/>
      <c r="Z6" s="16"/>
    </row>
    <row r="7" spans="1:26" ht="16.5">
      <c r="A7" s="20" t="s">
        <v>30</v>
      </c>
      <c r="B7" s="21" t="s">
        <v>31</v>
      </c>
      <c r="C7" s="22">
        <v>0.25</v>
      </c>
      <c r="D7" s="23">
        <v>0.25</v>
      </c>
      <c r="E7" s="22">
        <v>0.21</v>
      </c>
      <c r="F7" s="24">
        <v>0.22</v>
      </c>
      <c r="G7" s="24">
        <v>0.26</v>
      </c>
      <c r="H7" s="22">
        <v>0.22</v>
      </c>
      <c r="I7" s="23"/>
      <c r="J7" s="25">
        <v>0.300000000000001</v>
      </c>
      <c r="K7" s="23"/>
      <c r="L7" s="23">
        <v>0.22</v>
      </c>
      <c r="M7" s="22"/>
      <c r="N7" s="23"/>
      <c r="O7" s="23"/>
      <c r="P7" s="23">
        <v>0.2</v>
      </c>
      <c r="Q7" s="23"/>
      <c r="R7" s="23">
        <v>0.2</v>
      </c>
      <c r="S7" s="23"/>
      <c r="T7" s="23"/>
      <c r="U7" s="22"/>
      <c r="V7" s="23">
        <v>0.17</v>
      </c>
      <c r="W7" s="23"/>
      <c r="X7" s="26">
        <f aca="true" t="shared" si="0" ref="X7:X15">IF(SUM(C7:W7)=0,"",AVERAGE(C7:W7))</f>
        <v>0.22727272727272735</v>
      </c>
      <c r="Y7" s="26">
        <v>0.24375</v>
      </c>
      <c r="Z7" s="27">
        <f>IF(OR(Y7,X7)="","",X7/Y7-1)</f>
        <v>-0.06759906759906731</v>
      </c>
    </row>
    <row r="8" spans="1:26" ht="16.5">
      <c r="A8" s="20" t="s">
        <v>32</v>
      </c>
      <c r="B8" s="21" t="s">
        <v>31</v>
      </c>
      <c r="C8" s="22">
        <v>0.23</v>
      </c>
      <c r="D8" s="23"/>
      <c r="E8" s="22">
        <v>0.23</v>
      </c>
      <c r="F8" s="24">
        <v>0.2</v>
      </c>
      <c r="G8" s="24"/>
      <c r="H8" s="22">
        <v>0.22</v>
      </c>
      <c r="I8" s="23"/>
      <c r="J8" s="25"/>
      <c r="K8" s="23"/>
      <c r="L8" s="23">
        <v>0.22</v>
      </c>
      <c r="M8" s="22"/>
      <c r="N8" s="23"/>
      <c r="O8" s="23"/>
      <c r="P8" s="23"/>
      <c r="Q8" s="23"/>
      <c r="R8" s="23">
        <v>0.2</v>
      </c>
      <c r="S8" s="23"/>
      <c r="T8" s="23"/>
      <c r="U8" s="22"/>
      <c r="V8" s="23">
        <v>0.17</v>
      </c>
      <c r="W8" s="23"/>
      <c r="X8" s="26">
        <f t="shared" si="0"/>
        <v>0.21</v>
      </c>
      <c r="Y8" s="26">
        <v>0.218</v>
      </c>
      <c r="Z8" s="27">
        <f aca="true" t="shared" si="1" ref="Z8:Z107">IF(SUM(X8,Y8)=0,"",X8/Y8-1)</f>
        <v>-0.03669724770642202</v>
      </c>
    </row>
    <row r="9" spans="1:26" ht="16.5">
      <c r="A9" s="20" t="s">
        <v>33</v>
      </c>
      <c r="B9" s="21" t="s">
        <v>31</v>
      </c>
      <c r="C9" s="22">
        <v>0.25</v>
      </c>
      <c r="D9" s="23"/>
      <c r="E9" s="22">
        <v>0.23</v>
      </c>
      <c r="F9" s="24"/>
      <c r="G9" s="24">
        <v>0.26</v>
      </c>
      <c r="H9" s="22">
        <v>0.22</v>
      </c>
      <c r="I9" s="23">
        <v>0.300000000000001</v>
      </c>
      <c r="J9" s="25">
        <v>0.235</v>
      </c>
      <c r="K9" s="23">
        <v>0.23</v>
      </c>
      <c r="L9" s="23">
        <v>0.22</v>
      </c>
      <c r="M9" s="22">
        <v>0.22</v>
      </c>
      <c r="N9" s="23">
        <v>0.24</v>
      </c>
      <c r="O9" s="23"/>
      <c r="P9" s="23"/>
      <c r="Q9" s="23"/>
      <c r="R9" s="23"/>
      <c r="S9" s="23">
        <v>0.26</v>
      </c>
      <c r="T9" s="23">
        <v>0.24</v>
      </c>
      <c r="U9" s="22">
        <v>0.32</v>
      </c>
      <c r="V9" s="23"/>
      <c r="W9" s="23">
        <v>0.22</v>
      </c>
      <c r="X9" s="26">
        <f t="shared" si="0"/>
        <v>0.24607142857142866</v>
      </c>
      <c r="Y9" s="26">
        <v>0.244404761904762</v>
      </c>
      <c r="Z9" s="27">
        <f t="shared" si="1"/>
        <v>0.006819288845591798</v>
      </c>
    </row>
    <row r="10" spans="1:26" ht="16.5">
      <c r="A10" s="20" t="s">
        <v>34</v>
      </c>
      <c r="B10" s="21" t="s">
        <v>31</v>
      </c>
      <c r="C10" s="22">
        <v>0.22</v>
      </c>
      <c r="D10" s="23">
        <v>0.22</v>
      </c>
      <c r="E10" s="22">
        <v>0.23</v>
      </c>
      <c r="F10" s="24">
        <v>0.2</v>
      </c>
      <c r="G10" s="24">
        <v>0.26</v>
      </c>
      <c r="H10" s="22">
        <v>0.21</v>
      </c>
      <c r="I10" s="23">
        <v>0.25</v>
      </c>
      <c r="J10" s="25">
        <v>0.225</v>
      </c>
      <c r="K10" s="23">
        <v>0.22</v>
      </c>
      <c r="L10" s="23">
        <v>0.22</v>
      </c>
      <c r="M10" s="22">
        <v>0.22</v>
      </c>
      <c r="N10" s="23">
        <v>0.22</v>
      </c>
      <c r="O10" s="23">
        <v>0.22</v>
      </c>
      <c r="P10" s="23">
        <v>0.2</v>
      </c>
      <c r="Q10" s="23"/>
      <c r="R10" s="23">
        <v>0.2</v>
      </c>
      <c r="S10" s="23">
        <v>0.23</v>
      </c>
      <c r="T10" s="23">
        <v>0.19</v>
      </c>
      <c r="U10" s="22">
        <v>0.32</v>
      </c>
      <c r="V10" s="23">
        <v>0.17</v>
      </c>
      <c r="W10" s="23">
        <v>0.22</v>
      </c>
      <c r="X10" s="26">
        <f t="shared" si="0"/>
        <v>0.22225</v>
      </c>
      <c r="Y10" s="26">
        <v>0.228518518518519</v>
      </c>
      <c r="Z10" s="27">
        <f t="shared" si="1"/>
        <v>-0.027431118314426683</v>
      </c>
    </row>
    <row r="11" spans="1:26" ht="16.5">
      <c r="A11" s="20" t="s">
        <v>35</v>
      </c>
      <c r="B11" s="21" t="s">
        <v>31</v>
      </c>
      <c r="C11" s="22">
        <v>0.22</v>
      </c>
      <c r="D11" s="23"/>
      <c r="E11" s="22">
        <v>0.23</v>
      </c>
      <c r="F11" s="24"/>
      <c r="G11" s="24">
        <v>0.26</v>
      </c>
      <c r="H11" s="22"/>
      <c r="I11" s="23">
        <v>0.25</v>
      </c>
      <c r="J11" s="25"/>
      <c r="K11" s="23">
        <v>0.23</v>
      </c>
      <c r="L11" s="23">
        <v>0.22</v>
      </c>
      <c r="M11" s="22"/>
      <c r="N11" s="23"/>
      <c r="O11" s="23">
        <v>0.22</v>
      </c>
      <c r="P11" s="23">
        <v>0.2</v>
      </c>
      <c r="Q11" s="23"/>
      <c r="R11" s="23"/>
      <c r="S11" s="23"/>
      <c r="T11" s="23">
        <v>0.2</v>
      </c>
      <c r="U11" s="22">
        <v>0.32</v>
      </c>
      <c r="V11" s="23"/>
      <c r="W11" s="23"/>
      <c r="X11" s="26">
        <f t="shared" si="0"/>
        <v>0.23500000000000001</v>
      </c>
      <c r="Y11" s="26">
        <v>0.247777777777778</v>
      </c>
      <c r="Z11" s="27">
        <f t="shared" si="1"/>
        <v>-0.051569506726458214</v>
      </c>
    </row>
    <row r="12" spans="1:26" ht="16.5">
      <c r="A12" s="20" t="s">
        <v>36</v>
      </c>
      <c r="B12" s="21" t="s">
        <v>31</v>
      </c>
      <c r="C12" s="22">
        <v>0.22</v>
      </c>
      <c r="D12" s="23"/>
      <c r="E12" s="22">
        <v>0.23</v>
      </c>
      <c r="F12" s="24"/>
      <c r="G12" s="24"/>
      <c r="H12" s="22">
        <v>0.23</v>
      </c>
      <c r="I12" s="23">
        <v>0.25</v>
      </c>
      <c r="J12" s="25">
        <v>0.23</v>
      </c>
      <c r="K12" s="23">
        <v>0.2</v>
      </c>
      <c r="L12" s="23"/>
      <c r="M12" s="22"/>
      <c r="N12" s="23"/>
      <c r="O12" s="23"/>
      <c r="P12" s="23"/>
      <c r="Q12" s="23"/>
      <c r="R12" s="23"/>
      <c r="S12" s="23">
        <v>0.2</v>
      </c>
      <c r="T12" s="23"/>
      <c r="U12" s="22">
        <v>0.26</v>
      </c>
      <c r="V12" s="23"/>
      <c r="W12" s="23"/>
      <c r="X12" s="26">
        <f t="shared" si="0"/>
        <v>0.22749999999999998</v>
      </c>
      <c r="Y12" s="26">
        <v>0.237142857142857</v>
      </c>
      <c r="Z12" s="27">
        <f t="shared" si="1"/>
        <v>-0.040662650602409145</v>
      </c>
    </row>
    <row r="13" spans="1:26" ht="16.5">
      <c r="A13" s="20" t="s">
        <v>37</v>
      </c>
      <c r="B13" s="21" t="s">
        <v>31</v>
      </c>
      <c r="C13" s="22"/>
      <c r="D13" s="23"/>
      <c r="E13" s="22">
        <v>0.27</v>
      </c>
      <c r="F13" s="24"/>
      <c r="G13" s="24">
        <v>0.26</v>
      </c>
      <c r="H13" s="22">
        <v>0.21</v>
      </c>
      <c r="I13" s="23">
        <v>0.25</v>
      </c>
      <c r="J13" s="25">
        <v>0.228</v>
      </c>
      <c r="K13" s="23">
        <v>0.2</v>
      </c>
      <c r="L13" s="23">
        <v>0.22</v>
      </c>
      <c r="M13" s="22"/>
      <c r="N13" s="23"/>
      <c r="O13" s="23"/>
      <c r="P13" s="23"/>
      <c r="Q13" s="23"/>
      <c r="R13" s="23"/>
      <c r="S13" s="23">
        <v>0.19</v>
      </c>
      <c r="T13" s="23"/>
      <c r="U13" s="22"/>
      <c r="V13" s="23"/>
      <c r="W13" s="23">
        <v>0.21</v>
      </c>
      <c r="X13" s="26">
        <f t="shared" si="0"/>
        <v>0.22644444444444442</v>
      </c>
      <c r="Y13" s="26">
        <v>0.22875</v>
      </c>
      <c r="Z13" s="27">
        <f t="shared" si="1"/>
        <v>-0.010078931390406942</v>
      </c>
    </row>
    <row r="14" spans="1:26" ht="16.5">
      <c r="A14" s="20" t="s">
        <v>38</v>
      </c>
      <c r="B14" s="21" t="s">
        <v>31</v>
      </c>
      <c r="C14" s="22"/>
      <c r="D14" s="23"/>
      <c r="E14" s="22">
        <v>0.27</v>
      </c>
      <c r="F14" s="24"/>
      <c r="G14" s="24">
        <v>0.27</v>
      </c>
      <c r="H14" s="22">
        <v>0.23</v>
      </c>
      <c r="I14" s="23">
        <v>0.25</v>
      </c>
      <c r="J14" s="25">
        <v>0.23</v>
      </c>
      <c r="K14" s="23">
        <v>0.23</v>
      </c>
      <c r="L14" s="23"/>
      <c r="M14" s="22">
        <v>0.22</v>
      </c>
      <c r="N14" s="23">
        <v>0.22</v>
      </c>
      <c r="O14" s="23"/>
      <c r="P14" s="23"/>
      <c r="Q14" s="23"/>
      <c r="R14" s="23"/>
      <c r="S14" s="23">
        <v>0.22</v>
      </c>
      <c r="T14" s="23">
        <v>0.21</v>
      </c>
      <c r="U14" s="22"/>
      <c r="V14" s="23"/>
      <c r="W14" s="23">
        <v>0.22</v>
      </c>
      <c r="X14" s="26">
        <f t="shared" si="0"/>
        <v>0.23363636363636367</v>
      </c>
      <c r="Y14" s="26">
        <v>0.230151515151515</v>
      </c>
      <c r="Z14" s="27">
        <f t="shared" si="1"/>
        <v>0.01514154048716354</v>
      </c>
    </row>
    <row r="15" spans="1:26" ht="16.5">
      <c r="A15" s="20" t="s">
        <v>39</v>
      </c>
      <c r="B15" s="21" t="s">
        <v>31</v>
      </c>
      <c r="C15" s="22"/>
      <c r="D15" s="23"/>
      <c r="E15" s="22">
        <v>0.27</v>
      </c>
      <c r="F15" s="24"/>
      <c r="G15" s="24">
        <v>0.26</v>
      </c>
      <c r="H15" s="22">
        <v>0.23</v>
      </c>
      <c r="I15" s="23"/>
      <c r="J15" s="25"/>
      <c r="K15" s="23"/>
      <c r="L15" s="23"/>
      <c r="M15" s="22"/>
      <c r="N15" s="23"/>
      <c r="O15" s="23"/>
      <c r="P15" s="23"/>
      <c r="Q15" s="23"/>
      <c r="R15" s="23"/>
      <c r="S15" s="23"/>
      <c r="T15" s="23"/>
      <c r="U15" s="22"/>
      <c r="V15" s="23"/>
      <c r="W15" s="23"/>
      <c r="X15" s="26">
        <f t="shared" si="0"/>
        <v>0.25333333333333335</v>
      </c>
      <c r="Y15" s="26">
        <v>0.275</v>
      </c>
      <c r="Z15" s="27">
        <f t="shared" si="1"/>
        <v>-0.07878787878787874</v>
      </c>
    </row>
    <row r="16" spans="1:26" ht="16.5">
      <c r="A16" s="20"/>
      <c r="B16" s="21"/>
      <c r="C16" s="26"/>
      <c r="D16" s="28"/>
      <c r="E16" s="26"/>
      <c r="F16" s="24"/>
      <c r="G16" s="24"/>
      <c r="H16" s="26"/>
      <c r="I16" s="28"/>
      <c r="J16" s="26"/>
      <c r="K16" s="28"/>
      <c r="L16" s="28"/>
      <c r="M16" s="26"/>
      <c r="N16" s="28"/>
      <c r="O16" s="28"/>
      <c r="P16" s="28"/>
      <c r="Q16" s="28"/>
      <c r="R16" s="28"/>
      <c r="S16" s="28"/>
      <c r="T16" s="28"/>
      <c r="U16" s="26"/>
      <c r="V16" s="28"/>
      <c r="W16" s="28"/>
      <c r="X16" s="26">
        <f aca="true" t="shared" si="2" ref="X16:X17">IF(SUM(C16:V16)=0,"",AVERAGE(C16:V16))</f>
        <v>0</v>
      </c>
      <c r="Y16" s="26"/>
      <c r="Z16" s="27">
        <f t="shared" si="1"/>
        <v>0</v>
      </c>
    </row>
    <row r="17" spans="1:26" ht="18">
      <c r="A17" s="29" t="s">
        <v>40</v>
      </c>
      <c r="B17" s="30"/>
      <c r="C17" s="31"/>
      <c r="D17" s="32"/>
      <c r="E17" s="31"/>
      <c r="F17" s="19"/>
      <c r="G17" s="19"/>
      <c r="H17" s="31"/>
      <c r="I17" s="32"/>
      <c r="J17" s="31"/>
      <c r="K17" s="32"/>
      <c r="L17" s="32"/>
      <c r="M17" s="31"/>
      <c r="N17" s="32"/>
      <c r="O17" s="32"/>
      <c r="P17" s="32"/>
      <c r="Q17" s="32"/>
      <c r="R17" s="32"/>
      <c r="S17" s="32"/>
      <c r="T17" s="32"/>
      <c r="U17" s="31"/>
      <c r="V17" s="32"/>
      <c r="W17" s="32"/>
      <c r="X17" s="31">
        <f t="shared" si="2"/>
        <v>0</v>
      </c>
      <c r="Y17" s="31"/>
      <c r="Z17" s="33">
        <f t="shared" si="1"/>
        <v>0</v>
      </c>
    </row>
    <row r="18" spans="1:26" ht="16.5">
      <c r="A18" s="20" t="s">
        <v>41</v>
      </c>
      <c r="B18" s="21" t="s">
        <v>31</v>
      </c>
      <c r="C18" s="22">
        <v>0.35</v>
      </c>
      <c r="D18" s="23">
        <v>0.2</v>
      </c>
      <c r="E18" s="22">
        <v>1</v>
      </c>
      <c r="F18" s="24"/>
      <c r="G18" s="24">
        <v>0.4</v>
      </c>
      <c r="H18" s="22">
        <v>0.15</v>
      </c>
      <c r="I18" s="23"/>
      <c r="J18" s="25">
        <v>0.337500000000001</v>
      </c>
      <c r="K18" s="23">
        <v>0.35</v>
      </c>
      <c r="L18" s="23">
        <v>0.300000000000001</v>
      </c>
      <c r="M18" s="22">
        <v>0.22</v>
      </c>
      <c r="N18" s="23"/>
      <c r="O18" s="23">
        <v>3</v>
      </c>
      <c r="P18" s="23"/>
      <c r="Q18" s="23"/>
      <c r="R18" s="23"/>
      <c r="S18" s="23">
        <v>0.600000000000001</v>
      </c>
      <c r="T18" s="23"/>
      <c r="U18" s="22">
        <v>0.26</v>
      </c>
      <c r="V18" s="23"/>
      <c r="W18" s="23">
        <v>0.5</v>
      </c>
      <c r="X18" s="26">
        <f aca="true" t="shared" si="3" ref="X18:X23">IF(SUM(C18:W18)=0,"",AVERAGE(C18:W18))</f>
        <v>0.5898076923076926</v>
      </c>
      <c r="Y18" s="26">
        <v>0.522121212121213</v>
      </c>
      <c r="Z18" s="27">
        <f t="shared" si="1"/>
        <v>0.1296374838162404</v>
      </c>
    </row>
    <row r="19" spans="1:26" ht="16.5">
      <c r="A19" s="20" t="s">
        <v>42</v>
      </c>
      <c r="B19" s="21" t="s">
        <v>31</v>
      </c>
      <c r="C19" s="22">
        <v>0.35</v>
      </c>
      <c r="D19" s="23">
        <v>0.2</v>
      </c>
      <c r="E19" s="22">
        <v>0.5</v>
      </c>
      <c r="F19" s="24"/>
      <c r="G19" s="24">
        <v>0.26</v>
      </c>
      <c r="H19" s="22">
        <v>0.24</v>
      </c>
      <c r="I19" s="23"/>
      <c r="J19" s="25"/>
      <c r="K19" s="23"/>
      <c r="L19" s="23"/>
      <c r="M19" s="22">
        <v>0.22</v>
      </c>
      <c r="N19" s="23"/>
      <c r="O19" s="23"/>
      <c r="P19" s="23"/>
      <c r="Q19" s="23"/>
      <c r="R19" s="23"/>
      <c r="S19" s="23"/>
      <c r="T19" s="23"/>
      <c r="U19" s="22">
        <v>0.300000000000001</v>
      </c>
      <c r="V19" s="23"/>
      <c r="W19" s="23"/>
      <c r="X19" s="26">
        <f t="shared" si="3"/>
        <v>0.2957142857142858</v>
      </c>
      <c r="Y19" s="26">
        <v>0.251666666666667</v>
      </c>
      <c r="Z19" s="27">
        <f t="shared" si="1"/>
        <v>0.17502365184484292</v>
      </c>
    </row>
    <row r="20" spans="1:26" ht="16.5">
      <c r="A20" s="20" t="s">
        <v>43</v>
      </c>
      <c r="B20" s="21" t="s">
        <v>31</v>
      </c>
      <c r="C20" s="22"/>
      <c r="D20" s="23">
        <v>0.2</v>
      </c>
      <c r="E20" s="22">
        <v>2</v>
      </c>
      <c r="F20" s="24"/>
      <c r="G20" s="24"/>
      <c r="H20" s="22"/>
      <c r="I20" s="23">
        <v>0.5</v>
      </c>
      <c r="J20" s="25">
        <v>0.583333333333334</v>
      </c>
      <c r="K20" s="23">
        <v>0.600000000000001</v>
      </c>
      <c r="L20" s="23">
        <v>0.5</v>
      </c>
      <c r="M20" s="22"/>
      <c r="N20" s="23"/>
      <c r="O20" s="23"/>
      <c r="P20" s="23"/>
      <c r="Q20" s="23"/>
      <c r="R20" s="23"/>
      <c r="S20" s="23"/>
      <c r="T20" s="23">
        <v>0.5</v>
      </c>
      <c r="U20" s="22">
        <v>0.560000000000001</v>
      </c>
      <c r="V20" s="23"/>
      <c r="W20" s="23">
        <v>0.600000000000001</v>
      </c>
      <c r="X20" s="26">
        <f t="shared" si="3"/>
        <v>0.6714814814814819</v>
      </c>
      <c r="Y20" s="26">
        <v>0.494629629629631</v>
      </c>
      <c r="Z20" s="27">
        <f t="shared" si="1"/>
        <v>0.35754399101459833</v>
      </c>
    </row>
    <row r="21" spans="1:26" ht="16.5">
      <c r="A21" s="20" t="s">
        <v>44</v>
      </c>
      <c r="B21" s="21" t="s">
        <v>31</v>
      </c>
      <c r="C21" s="22">
        <v>0.35</v>
      </c>
      <c r="D21" s="23" t="s">
        <v>45</v>
      </c>
      <c r="E21" s="22">
        <v>1</v>
      </c>
      <c r="F21" s="24">
        <v>1.2</v>
      </c>
      <c r="G21" s="24"/>
      <c r="H21" s="22"/>
      <c r="I21" s="23"/>
      <c r="J21" s="25"/>
      <c r="K21" s="23"/>
      <c r="L21" s="23">
        <v>1.5</v>
      </c>
      <c r="M21" s="22">
        <v>0.22</v>
      </c>
      <c r="N21" s="23"/>
      <c r="O21" s="23">
        <v>1.2</v>
      </c>
      <c r="P21" s="23"/>
      <c r="Q21" s="23">
        <v>1.5</v>
      </c>
      <c r="R21" s="23"/>
      <c r="S21" s="23"/>
      <c r="T21" s="23"/>
      <c r="U21" s="22"/>
      <c r="V21" s="23"/>
      <c r="W21" s="23"/>
      <c r="X21" s="26">
        <f t="shared" si="3"/>
        <v>0.9957142857142857</v>
      </c>
      <c r="Y21" s="26">
        <v>1.225</v>
      </c>
      <c r="Z21" s="27">
        <f t="shared" si="1"/>
        <v>-0.18717201166180764</v>
      </c>
    </row>
    <row r="22" spans="1:26" ht="16.5">
      <c r="A22" s="20" t="s">
        <v>46</v>
      </c>
      <c r="B22" s="21" t="s">
        <v>31</v>
      </c>
      <c r="C22" s="22">
        <v>0.35</v>
      </c>
      <c r="D22" s="23">
        <v>0.2</v>
      </c>
      <c r="E22" s="22">
        <v>1</v>
      </c>
      <c r="F22" s="24">
        <v>1.2</v>
      </c>
      <c r="G22" s="24">
        <v>1.1</v>
      </c>
      <c r="H22" s="22"/>
      <c r="I22" s="23"/>
      <c r="J22" s="25"/>
      <c r="K22" s="23"/>
      <c r="L22" s="23"/>
      <c r="M22" s="22">
        <v>0.22</v>
      </c>
      <c r="N22" s="23"/>
      <c r="O22" s="23">
        <v>2.5</v>
      </c>
      <c r="P22" s="23">
        <v>2</v>
      </c>
      <c r="Q22" s="23">
        <v>1.5</v>
      </c>
      <c r="R22" s="23"/>
      <c r="S22" s="23"/>
      <c r="T22" s="23"/>
      <c r="U22" s="22">
        <v>0.4</v>
      </c>
      <c r="V22" s="23">
        <v>1.2</v>
      </c>
      <c r="W22" s="23"/>
      <c r="X22" s="26">
        <f t="shared" si="3"/>
        <v>1.0609090909090908</v>
      </c>
      <c r="Y22" s="26">
        <v>1.325</v>
      </c>
      <c r="Z22" s="27">
        <f t="shared" si="1"/>
        <v>-0.19931389365351637</v>
      </c>
    </row>
    <row r="23" spans="1:26" ht="16.5">
      <c r="A23" s="20" t="s">
        <v>47</v>
      </c>
      <c r="B23" s="21" t="s">
        <v>31</v>
      </c>
      <c r="C23" s="22">
        <v>0.35</v>
      </c>
      <c r="D23" s="23">
        <v>0.2</v>
      </c>
      <c r="E23" s="22">
        <v>0.5</v>
      </c>
      <c r="F23" s="24"/>
      <c r="G23" s="24"/>
      <c r="H23" s="22">
        <v>0.15</v>
      </c>
      <c r="I23" s="23"/>
      <c r="J23" s="25">
        <v>0.1</v>
      </c>
      <c r="K23" s="23">
        <v>0.300000000000001</v>
      </c>
      <c r="L23" s="23">
        <v>0.22</v>
      </c>
      <c r="M23" s="22"/>
      <c r="N23" s="23"/>
      <c r="O23" s="23"/>
      <c r="P23" s="23"/>
      <c r="Q23" s="23"/>
      <c r="R23" s="23"/>
      <c r="S23" s="23"/>
      <c r="T23" s="23"/>
      <c r="U23" s="22">
        <v>0.35</v>
      </c>
      <c r="V23" s="23"/>
      <c r="W23" s="23">
        <v>0.5</v>
      </c>
      <c r="X23" s="26">
        <f t="shared" si="3"/>
        <v>0.29666666666666675</v>
      </c>
      <c r="Y23" s="26">
        <v>0.24</v>
      </c>
      <c r="Z23" s="27">
        <f t="shared" si="1"/>
        <v>0.23611111111111138</v>
      </c>
    </row>
    <row r="24" spans="1:26" ht="16.5">
      <c r="A24" s="20"/>
      <c r="B24" s="21"/>
      <c r="C24" s="22"/>
      <c r="D24" s="23"/>
      <c r="E24" s="22"/>
      <c r="F24" s="24"/>
      <c r="G24" s="24"/>
      <c r="H24" s="22"/>
      <c r="I24" s="23"/>
      <c r="J24" s="22"/>
      <c r="K24" s="23"/>
      <c r="L24" s="23"/>
      <c r="M24" s="22"/>
      <c r="N24" s="23"/>
      <c r="O24" s="23"/>
      <c r="P24" s="23"/>
      <c r="Q24" s="23"/>
      <c r="R24" s="23"/>
      <c r="S24" s="23"/>
      <c r="T24" s="23"/>
      <c r="U24" s="22"/>
      <c r="V24" s="23"/>
      <c r="W24" s="23"/>
      <c r="X24" s="26">
        <f aca="true" t="shared" si="4" ref="X24:X25">IF(SUM(C24:V24)=0,"",AVERAGE(C24:V24))</f>
        <v>0</v>
      </c>
      <c r="Y24" s="26"/>
      <c r="Z24" s="27">
        <f t="shared" si="1"/>
        <v>0</v>
      </c>
    </row>
    <row r="25" spans="1:26" ht="18">
      <c r="A25" s="29" t="s">
        <v>48</v>
      </c>
      <c r="B25" s="30"/>
      <c r="C25" s="34"/>
      <c r="D25" s="35"/>
      <c r="E25" s="34"/>
      <c r="F25" s="19"/>
      <c r="G25" s="19"/>
      <c r="H25" s="34"/>
      <c r="I25" s="35"/>
      <c r="J25" s="34"/>
      <c r="K25" s="35"/>
      <c r="L25" s="35"/>
      <c r="M25" s="34"/>
      <c r="N25" s="35"/>
      <c r="O25" s="35"/>
      <c r="P25" s="35"/>
      <c r="Q25" s="35"/>
      <c r="R25" s="35"/>
      <c r="S25" s="35"/>
      <c r="T25" s="35"/>
      <c r="U25" s="34"/>
      <c r="V25" s="35"/>
      <c r="W25" s="35"/>
      <c r="X25" s="31">
        <f t="shared" si="4"/>
        <v>0</v>
      </c>
      <c r="Y25" s="31"/>
      <c r="Z25" s="33">
        <f t="shared" si="1"/>
        <v>0</v>
      </c>
    </row>
    <row r="26" spans="1:26" ht="16.5">
      <c r="A26" s="20" t="s">
        <v>49</v>
      </c>
      <c r="B26" s="21" t="s">
        <v>31</v>
      </c>
      <c r="C26" s="22">
        <v>0.35</v>
      </c>
      <c r="D26" s="23">
        <v>0.2</v>
      </c>
      <c r="E26" s="22">
        <v>0.5</v>
      </c>
      <c r="F26" s="24">
        <v>0.5</v>
      </c>
      <c r="G26" s="24"/>
      <c r="H26" s="22">
        <v>0.15</v>
      </c>
      <c r="I26" s="23"/>
      <c r="J26" s="25">
        <v>0.1</v>
      </c>
      <c r="K26" s="23"/>
      <c r="L26" s="23">
        <v>0.25</v>
      </c>
      <c r="M26" s="22">
        <v>0.22</v>
      </c>
      <c r="N26" s="23"/>
      <c r="O26" s="23"/>
      <c r="P26" s="23"/>
      <c r="Q26" s="23"/>
      <c r="R26" s="23">
        <v>0.2</v>
      </c>
      <c r="S26" s="23"/>
      <c r="T26" s="23"/>
      <c r="U26" s="22">
        <v>0.300000000000001</v>
      </c>
      <c r="V26" s="23">
        <v>0.5</v>
      </c>
      <c r="W26" s="23">
        <v>0.5</v>
      </c>
      <c r="X26" s="26">
        <f aca="true" t="shared" si="5" ref="X26:X34">IF(SUM(C26:W26)=0,"",AVERAGE(C26:W26))</f>
        <v>0.31416666666666676</v>
      </c>
      <c r="Y26" s="26">
        <v>0.26</v>
      </c>
      <c r="Z26" s="27">
        <f t="shared" si="1"/>
        <v>0.2083333333333337</v>
      </c>
    </row>
    <row r="27" spans="1:26" ht="16.5">
      <c r="A27" s="20" t="s">
        <v>50</v>
      </c>
      <c r="B27" s="21" t="s">
        <v>31</v>
      </c>
      <c r="C27" s="22">
        <v>0.35</v>
      </c>
      <c r="D27" s="23">
        <v>0.2</v>
      </c>
      <c r="E27" s="22">
        <v>0.5</v>
      </c>
      <c r="F27" s="24">
        <v>0.5</v>
      </c>
      <c r="G27" s="24">
        <v>0.4</v>
      </c>
      <c r="H27" s="22">
        <v>0.15</v>
      </c>
      <c r="I27" s="23"/>
      <c r="J27" s="25">
        <v>0.1</v>
      </c>
      <c r="K27" s="23">
        <v>0.2</v>
      </c>
      <c r="L27" s="23">
        <v>0.25</v>
      </c>
      <c r="M27" s="22">
        <v>0.22</v>
      </c>
      <c r="N27" s="23"/>
      <c r="O27" s="23"/>
      <c r="P27" s="23">
        <v>0.18</v>
      </c>
      <c r="Q27" s="23"/>
      <c r="R27" s="23">
        <v>0.2</v>
      </c>
      <c r="S27" s="23"/>
      <c r="T27" s="23"/>
      <c r="U27" s="22">
        <v>0.25</v>
      </c>
      <c r="V27" s="23">
        <v>0.5</v>
      </c>
      <c r="W27" s="23">
        <v>0.5</v>
      </c>
      <c r="X27" s="26">
        <f t="shared" si="5"/>
        <v>0.3</v>
      </c>
      <c r="Y27" s="26">
        <v>0.249166666666667</v>
      </c>
      <c r="Z27" s="27">
        <f t="shared" si="1"/>
        <v>0.20401337792641971</v>
      </c>
    </row>
    <row r="28" spans="1:26" ht="16.5">
      <c r="A28" s="20" t="s">
        <v>51</v>
      </c>
      <c r="B28" s="21" t="s">
        <v>31</v>
      </c>
      <c r="C28" s="22">
        <v>0.35</v>
      </c>
      <c r="D28" s="23">
        <v>0.2</v>
      </c>
      <c r="E28" s="22">
        <v>0.5</v>
      </c>
      <c r="F28" s="24"/>
      <c r="G28" s="24">
        <v>0.36</v>
      </c>
      <c r="H28" s="22"/>
      <c r="I28" s="23"/>
      <c r="J28" s="25">
        <v>0.1</v>
      </c>
      <c r="K28" s="23">
        <v>0.2</v>
      </c>
      <c r="L28" s="23"/>
      <c r="M28" s="22"/>
      <c r="N28" s="23"/>
      <c r="O28" s="23"/>
      <c r="P28" s="23">
        <v>0.18</v>
      </c>
      <c r="Q28" s="23"/>
      <c r="R28" s="23"/>
      <c r="S28" s="23"/>
      <c r="T28" s="23"/>
      <c r="U28" s="22">
        <v>0.23</v>
      </c>
      <c r="V28" s="23"/>
      <c r="W28" s="23">
        <v>0.5</v>
      </c>
      <c r="X28" s="26">
        <f t="shared" si="5"/>
        <v>0.2911111111111111</v>
      </c>
      <c r="Y28" s="26">
        <v>0.2425</v>
      </c>
      <c r="Z28" s="27">
        <f t="shared" si="1"/>
        <v>0.20045819014891175</v>
      </c>
    </row>
    <row r="29" spans="1:26" ht="16.5">
      <c r="A29" s="20" t="s">
        <v>52</v>
      </c>
      <c r="B29" s="21" t="s">
        <v>31</v>
      </c>
      <c r="C29" s="22">
        <v>0.35</v>
      </c>
      <c r="D29" s="23">
        <v>0.2</v>
      </c>
      <c r="E29" s="22">
        <v>0.5</v>
      </c>
      <c r="F29" s="24">
        <v>0.5</v>
      </c>
      <c r="G29" s="24">
        <v>0.35</v>
      </c>
      <c r="H29" s="22">
        <v>0.15</v>
      </c>
      <c r="I29" s="23"/>
      <c r="J29" s="25">
        <v>0.1</v>
      </c>
      <c r="K29" s="23">
        <v>0.2</v>
      </c>
      <c r="L29" s="23">
        <v>0.25</v>
      </c>
      <c r="M29" s="22">
        <v>0.22</v>
      </c>
      <c r="N29" s="23"/>
      <c r="O29" s="23"/>
      <c r="P29" s="23">
        <v>0.18</v>
      </c>
      <c r="Q29" s="23"/>
      <c r="R29" s="23">
        <v>0.2</v>
      </c>
      <c r="S29" s="23"/>
      <c r="T29" s="23"/>
      <c r="U29" s="22">
        <v>0.300000000000001</v>
      </c>
      <c r="V29" s="23">
        <v>0.5</v>
      </c>
      <c r="W29" s="23">
        <v>0.5</v>
      </c>
      <c r="X29" s="26">
        <f t="shared" si="5"/>
        <v>0.3000000000000001</v>
      </c>
      <c r="Y29" s="26">
        <v>0.2625</v>
      </c>
      <c r="Z29" s="27">
        <f t="shared" si="1"/>
        <v>0.14285714285714324</v>
      </c>
    </row>
    <row r="30" spans="1:26" ht="16.5">
      <c r="A30" s="20" t="s">
        <v>53</v>
      </c>
      <c r="B30" s="21" t="s">
        <v>31</v>
      </c>
      <c r="C30" s="22"/>
      <c r="D30" s="23">
        <v>0.2</v>
      </c>
      <c r="E30" s="22">
        <v>0.5</v>
      </c>
      <c r="F30" s="24"/>
      <c r="G30" s="24"/>
      <c r="H30" s="22"/>
      <c r="I30" s="23"/>
      <c r="J30" s="25">
        <v>0.1</v>
      </c>
      <c r="K30" s="23">
        <v>0.2</v>
      </c>
      <c r="L30" s="23"/>
      <c r="M30" s="22">
        <v>0.22</v>
      </c>
      <c r="N30" s="23"/>
      <c r="O30" s="23"/>
      <c r="P30" s="23"/>
      <c r="Q30" s="23"/>
      <c r="R30" s="23"/>
      <c r="S30" s="23"/>
      <c r="T30" s="23"/>
      <c r="U30" s="22">
        <v>0.35</v>
      </c>
      <c r="V30" s="23">
        <v>0.25</v>
      </c>
      <c r="W30" s="23">
        <v>0.5</v>
      </c>
      <c r="X30" s="26">
        <f t="shared" si="5"/>
        <v>0.29000000000000004</v>
      </c>
      <c r="Y30" s="26">
        <v>0.218571428571429</v>
      </c>
      <c r="Z30" s="27">
        <f t="shared" si="1"/>
        <v>0.32679738562091254</v>
      </c>
    </row>
    <row r="31" spans="1:26" ht="16.5">
      <c r="A31" s="20" t="s">
        <v>54</v>
      </c>
      <c r="B31" s="21" t="s">
        <v>31</v>
      </c>
      <c r="C31" s="22">
        <v>0.35</v>
      </c>
      <c r="D31" s="23">
        <v>0.2</v>
      </c>
      <c r="E31" s="22">
        <v>0.5</v>
      </c>
      <c r="F31" s="24">
        <v>0.5</v>
      </c>
      <c r="G31" s="24">
        <v>0.7</v>
      </c>
      <c r="H31" s="22"/>
      <c r="I31" s="23"/>
      <c r="J31" s="25"/>
      <c r="K31" s="23"/>
      <c r="L31" s="23"/>
      <c r="M31" s="22">
        <v>0.22</v>
      </c>
      <c r="N31" s="23"/>
      <c r="O31" s="23">
        <v>3</v>
      </c>
      <c r="P31" s="23">
        <v>0.18</v>
      </c>
      <c r="Q31" s="23"/>
      <c r="R31" s="23"/>
      <c r="S31" s="23"/>
      <c r="T31" s="23"/>
      <c r="U31" s="22">
        <v>0.27</v>
      </c>
      <c r="V31" s="23">
        <v>0.5</v>
      </c>
      <c r="W31" s="23">
        <v>0.5</v>
      </c>
      <c r="X31" s="26">
        <f t="shared" si="5"/>
        <v>0.629090909090909</v>
      </c>
      <c r="Y31" s="26">
        <v>0.554444444444446</v>
      </c>
      <c r="Z31" s="27">
        <f t="shared" si="1"/>
        <v>0.13463290216796908</v>
      </c>
    </row>
    <row r="32" spans="1:26" ht="16.5">
      <c r="A32" s="20" t="s">
        <v>55</v>
      </c>
      <c r="B32" s="21" t="s">
        <v>31</v>
      </c>
      <c r="C32" s="22">
        <v>0.35</v>
      </c>
      <c r="D32" s="23">
        <v>0.2</v>
      </c>
      <c r="E32" s="22">
        <v>0.5</v>
      </c>
      <c r="F32" s="24"/>
      <c r="G32" s="24"/>
      <c r="H32" s="22"/>
      <c r="I32" s="23"/>
      <c r="J32" s="25">
        <v>0.1</v>
      </c>
      <c r="K32" s="23"/>
      <c r="L32" s="23"/>
      <c r="M32" s="22"/>
      <c r="N32" s="23"/>
      <c r="O32" s="23"/>
      <c r="P32" s="23"/>
      <c r="Q32" s="23"/>
      <c r="R32" s="23"/>
      <c r="S32" s="23"/>
      <c r="T32" s="23"/>
      <c r="U32" s="22"/>
      <c r="V32" s="23"/>
      <c r="W32" s="23">
        <v>0.5</v>
      </c>
      <c r="X32" s="26">
        <f t="shared" si="5"/>
        <v>0.32999999999999996</v>
      </c>
      <c r="Y32" s="26">
        <v>0.23</v>
      </c>
      <c r="Z32" s="27">
        <f t="shared" si="1"/>
        <v>0.4347826086956519</v>
      </c>
    </row>
    <row r="33" spans="1:26" ht="16.5">
      <c r="A33" s="20" t="s">
        <v>56</v>
      </c>
      <c r="B33" s="21" t="s">
        <v>31</v>
      </c>
      <c r="C33" s="22">
        <v>0.35</v>
      </c>
      <c r="D33" s="23">
        <v>0.2</v>
      </c>
      <c r="E33" s="22">
        <v>0.5</v>
      </c>
      <c r="F33" s="24">
        <v>0.5</v>
      </c>
      <c r="G33" s="24">
        <v>0.24</v>
      </c>
      <c r="H33" s="22"/>
      <c r="I33" s="23"/>
      <c r="J33" s="25">
        <v>0.1</v>
      </c>
      <c r="K33" s="23">
        <v>0.2</v>
      </c>
      <c r="L33" s="23">
        <v>0.22</v>
      </c>
      <c r="M33" s="22"/>
      <c r="N33" s="23"/>
      <c r="O33" s="23"/>
      <c r="P33" s="23"/>
      <c r="Q33" s="23"/>
      <c r="R33" s="23">
        <v>0.2</v>
      </c>
      <c r="S33" s="23"/>
      <c r="T33" s="23"/>
      <c r="U33" s="22"/>
      <c r="V33" s="23"/>
      <c r="W33" s="23">
        <v>0.5</v>
      </c>
      <c r="X33" s="26">
        <f t="shared" si="5"/>
        <v>0.30100000000000005</v>
      </c>
      <c r="Y33" s="26">
        <v>0.211428571428571</v>
      </c>
      <c r="Z33" s="27">
        <f t="shared" si="1"/>
        <v>0.4236486486486517</v>
      </c>
    </row>
    <row r="34" spans="1:26" ht="16.5">
      <c r="A34" s="20" t="s">
        <v>57</v>
      </c>
      <c r="B34" s="21" t="s">
        <v>31</v>
      </c>
      <c r="C34" s="22">
        <v>0.35</v>
      </c>
      <c r="D34" s="23">
        <v>0.2</v>
      </c>
      <c r="E34" s="22">
        <v>0.5</v>
      </c>
      <c r="F34" s="24">
        <v>0.5</v>
      </c>
      <c r="G34" s="24">
        <v>0.28</v>
      </c>
      <c r="H34" s="22">
        <v>0.15</v>
      </c>
      <c r="I34" s="23"/>
      <c r="J34" s="25">
        <v>0.1</v>
      </c>
      <c r="K34" s="23">
        <v>0.2</v>
      </c>
      <c r="L34" s="23">
        <v>0.300000000000001</v>
      </c>
      <c r="M34" s="22">
        <v>0.22</v>
      </c>
      <c r="N34" s="23"/>
      <c r="O34" s="23"/>
      <c r="P34" s="23"/>
      <c r="Q34" s="23"/>
      <c r="R34" s="23">
        <v>0.2</v>
      </c>
      <c r="S34" s="23"/>
      <c r="T34" s="23"/>
      <c r="U34" s="22"/>
      <c r="V34" s="23"/>
      <c r="W34" s="23">
        <v>0.5</v>
      </c>
      <c r="X34" s="26">
        <f t="shared" si="5"/>
        <v>0.2916666666666668</v>
      </c>
      <c r="Y34" s="26">
        <v>0.246</v>
      </c>
      <c r="Z34" s="27">
        <f t="shared" si="1"/>
        <v>0.1856368563685642</v>
      </c>
    </row>
    <row r="35" spans="1:26" ht="16.5">
      <c r="A35" s="20"/>
      <c r="B35" s="21"/>
      <c r="C35" s="22"/>
      <c r="D35" s="23"/>
      <c r="E35" s="22"/>
      <c r="F35" s="24"/>
      <c r="G35" s="24"/>
      <c r="H35" s="22"/>
      <c r="I35" s="23"/>
      <c r="J35" s="22"/>
      <c r="K35" s="23"/>
      <c r="L35" s="23"/>
      <c r="M35" s="22"/>
      <c r="N35" s="23"/>
      <c r="O35" s="23"/>
      <c r="P35" s="23"/>
      <c r="Q35" s="23"/>
      <c r="R35" s="23"/>
      <c r="S35" s="23"/>
      <c r="T35" s="23"/>
      <c r="U35" s="22"/>
      <c r="V35" s="23"/>
      <c r="W35" s="23"/>
      <c r="X35" s="26">
        <f aca="true" t="shared" si="6" ref="X35:X36">IF(SUM(C35:V35)=0,"",AVERAGE(C35:V35))</f>
        <v>0</v>
      </c>
      <c r="Y35" s="26"/>
      <c r="Z35" s="27">
        <f t="shared" si="1"/>
        <v>0</v>
      </c>
    </row>
    <row r="36" spans="1:26" ht="18">
      <c r="A36" s="29" t="s">
        <v>58</v>
      </c>
      <c r="B36" s="30"/>
      <c r="C36" s="34"/>
      <c r="D36" s="35"/>
      <c r="E36" s="34"/>
      <c r="F36" s="19"/>
      <c r="G36" s="19"/>
      <c r="H36" s="34"/>
      <c r="I36" s="35"/>
      <c r="J36" s="34"/>
      <c r="K36" s="35"/>
      <c r="L36" s="35"/>
      <c r="M36" s="34"/>
      <c r="N36" s="35"/>
      <c r="O36" s="35"/>
      <c r="P36" s="35"/>
      <c r="Q36" s="35"/>
      <c r="R36" s="35"/>
      <c r="S36" s="35"/>
      <c r="T36" s="35"/>
      <c r="U36" s="34"/>
      <c r="V36" s="35"/>
      <c r="W36" s="35"/>
      <c r="X36" s="31">
        <f t="shared" si="6"/>
        <v>0</v>
      </c>
      <c r="Y36" s="31"/>
      <c r="Z36" s="33">
        <f t="shared" si="1"/>
        <v>0</v>
      </c>
    </row>
    <row r="37" spans="1:26" ht="16.5">
      <c r="A37" s="20" t="s">
        <v>59</v>
      </c>
      <c r="B37" s="21" t="s">
        <v>31</v>
      </c>
      <c r="C37" s="22"/>
      <c r="D37" s="23"/>
      <c r="E37" s="22">
        <v>2</v>
      </c>
      <c r="F37" s="24"/>
      <c r="G37" s="24">
        <v>4.9</v>
      </c>
      <c r="H37" s="22"/>
      <c r="I37" s="23"/>
      <c r="J37" s="25">
        <v>8.66666666666667</v>
      </c>
      <c r="K37" s="23">
        <v>6</v>
      </c>
      <c r="L37" s="23">
        <v>6</v>
      </c>
      <c r="M37" s="22"/>
      <c r="N37" s="23"/>
      <c r="O37" s="23"/>
      <c r="P37" s="23"/>
      <c r="Q37" s="23">
        <v>6</v>
      </c>
      <c r="R37" s="23"/>
      <c r="S37" s="23"/>
      <c r="T37" s="23">
        <v>6.5</v>
      </c>
      <c r="U37" s="22">
        <v>5.7</v>
      </c>
      <c r="V37" s="23"/>
      <c r="W37" s="23">
        <v>10</v>
      </c>
      <c r="X37" s="26">
        <f aca="true" t="shared" si="7" ref="X37:X43">IF(SUM(C37:W37)=0,"",AVERAGE(C37:W37))</f>
        <v>6.196296296296297</v>
      </c>
      <c r="Y37" s="26">
        <v>6.92222222222222</v>
      </c>
      <c r="Z37" s="27">
        <f t="shared" si="1"/>
        <v>-0.10486891385767749</v>
      </c>
    </row>
    <row r="38" spans="1:26" ht="16.5">
      <c r="A38" s="20" t="s">
        <v>60</v>
      </c>
      <c r="B38" s="21" t="s">
        <v>31</v>
      </c>
      <c r="C38" s="22"/>
      <c r="D38" s="23"/>
      <c r="E38" s="22">
        <v>2</v>
      </c>
      <c r="F38" s="24">
        <v>1.5</v>
      </c>
      <c r="G38" s="24">
        <v>4.9</v>
      </c>
      <c r="H38" s="22"/>
      <c r="I38" s="23"/>
      <c r="J38" s="25">
        <v>6</v>
      </c>
      <c r="K38" s="23">
        <v>6</v>
      </c>
      <c r="L38" s="23">
        <v>6</v>
      </c>
      <c r="M38" s="22">
        <v>3.5</v>
      </c>
      <c r="N38" s="23"/>
      <c r="O38" s="23">
        <v>3</v>
      </c>
      <c r="P38" s="23"/>
      <c r="Q38" s="23">
        <v>9</v>
      </c>
      <c r="R38" s="23"/>
      <c r="S38" s="23"/>
      <c r="T38" s="23"/>
      <c r="U38" s="22">
        <v>5.9</v>
      </c>
      <c r="V38" s="23"/>
      <c r="W38" s="23">
        <v>10</v>
      </c>
      <c r="X38" s="26">
        <f t="shared" si="7"/>
        <v>5.254545454545454</v>
      </c>
      <c r="Y38" s="26">
        <v>5.925</v>
      </c>
      <c r="Z38" s="27">
        <f t="shared" si="1"/>
        <v>-0.1131568853087841</v>
      </c>
    </row>
    <row r="39" spans="1:26" ht="16.5">
      <c r="A39" s="20" t="s">
        <v>61</v>
      </c>
      <c r="B39" s="21" t="s">
        <v>31</v>
      </c>
      <c r="C39" s="22"/>
      <c r="D39" s="23"/>
      <c r="E39" s="22">
        <v>2</v>
      </c>
      <c r="F39" s="24">
        <v>1.5</v>
      </c>
      <c r="G39" s="24">
        <v>4.9</v>
      </c>
      <c r="H39" s="22"/>
      <c r="I39" s="23"/>
      <c r="J39" s="25">
        <v>8.66666666666667</v>
      </c>
      <c r="K39" s="23">
        <v>6</v>
      </c>
      <c r="L39" s="23">
        <v>6</v>
      </c>
      <c r="M39" s="22"/>
      <c r="N39" s="23"/>
      <c r="O39" s="23"/>
      <c r="P39" s="23"/>
      <c r="Q39" s="23">
        <v>6</v>
      </c>
      <c r="R39" s="23"/>
      <c r="S39" s="23"/>
      <c r="T39" s="23">
        <v>6</v>
      </c>
      <c r="U39" s="22">
        <v>6.35</v>
      </c>
      <c r="V39" s="23"/>
      <c r="W39" s="23">
        <v>10</v>
      </c>
      <c r="X39" s="26">
        <f t="shared" si="7"/>
        <v>5.741666666666667</v>
      </c>
      <c r="Y39" s="26">
        <v>6.97777777777778</v>
      </c>
      <c r="Z39" s="27">
        <f t="shared" si="1"/>
        <v>-0.17714968152866262</v>
      </c>
    </row>
    <row r="40" spans="1:26" ht="16.5">
      <c r="A40" s="20" t="s">
        <v>62</v>
      </c>
      <c r="B40" s="21" t="s">
        <v>31</v>
      </c>
      <c r="C40" s="22"/>
      <c r="D40" s="23"/>
      <c r="E40" s="22">
        <v>2</v>
      </c>
      <c r="F40" s="24">
        <v>1.5</v>
      </c>
      <c r="G40" s="24">
        <v>4.7</v>
      </c>
      <c r="H40" s="22"/>
      <c r="I40" s="23"/>
      <c r="J40" s="25">
        <v>8.5</v>
      </c>
      <c r="K40" s="23">
        <v>6</v>
      </c>
      <c r="L40" s="23">
        <v>6</v>
      </c>
      <c r="M40" s="22">
        <v>3.5</v>
      </c>
      <c r="N40" s="23"/>
      <c r="O40" s="23">
        <v>3</v>
      </c>
      <c r="P40" s="23">
        <v>5</v>
      </c>
      <c r="Q40" s="23"/>
      <c r="R40" s="23"/>
      <c r="S40" s="23"/>
      <c r="T40" s="23">
        <v>6</v>
      </c>
      <c r="U40" s="22">
        <v>5.5</v>
      </c>
      <c r="V40" s="23"/>
      <c r="W40" s="23">
        <v>10</v>
      </c>
      <c r="X40" s="26">
        <f t="shared" si="7"/>
        <v>5.141666666666667</v>
      </c>
      <c r="Y40" s="26">
        <v>5.515</v>
      </c>
      <c r="Z40" s="27">
        <f t="shared" si="1"/>
        <v>-0.06769416742218193</v>
      </c>
    </row>
    <row r="41" spans="1:26" ht="16.5">
      <c r="A41" s="20" t="s">
        <v>63</v>
      </c>
      <c r="B41" s="21" t="s">
        <v>31</v>
      </c>
      <c r="C41" s="22"/>
      <c r="D41" s="23">
        <v>10</v>
      </c>
      <c r="E41" s="22">
        <v>3</v>
      </c>
      <c r="F41" s="24">
        <v>1.5</v>
      </c>
      <c r="G41" s="24">
        <v>4.7</v>
      </c>
      <c r="H41" s="22">
        <v>0.48</v>
      </c>
      <c r="I41" s="23"/>
      <c r="J41" s="25">
        <v>10</v>
      </c>
      <c r="K41" s="23">
        <v>6</v>
      </c>
      <c r="L41" s="23">
        <v>6</v>
      </c>
      <c r="M41" s="22">
        <v>3.5</v>
      </c>
      <c r="N41" s="23"/>
      <c r="O41" s="23">
        <v>3</v>
      </c>
      <c r="P41" s="23">
        <v>5</v>
      </c>
      <c r="Q41" s="23">
        <v>6</v>
      </c>
      <c r="R41" s="23"/>
      <c r="S41" s="23"/>
      <c r="T41" s="23">
        <v>6.5</v>
      </c>
      <c r="U41" s="22">
        <v>6.6</v>
      </c>
      <c r="V41" s="23">
        <v>0.5</v>
      </c>
      <c r="W41" s="23">
        <v>10</v>
      </c>
      <c r="X41" s="26">
        <f t="shared" si="7"/>
        <v>5.17375</v>
      </c>
      <c r="Y41" s="26">
        <v>5.472</v>
      </c>
      <c r="Z41" s="27">
        <f t="shared" si="1"/>
        <v>-0.05450475146198841</v>
      </c>
    </row>
    <row r="42" spans="1:26" ht="16.5">
      <c r="A42" s="20" t="s">
        <v>64</v>
      </c>
      <c r="B42" s="21" t="s">
        <v>31</v>
      </c>
      <c r="C42" s="22"/>
      <c r="D42" s="23"/>
      <c r="E42" s="22">
        <v>3</v>
      </c>
      <c r="F42" s="24"/>
      <c r="G42" s="24">
        <v>4.7</v>
      </c>
      <c r="H42" s="22"/>
      <c r="I42" s="23"/>
      <c r="J42" s="25">
        <v>10</v>
      </c>
      <c r="K42" s="23">
        <v>6</v>
      </c>
      <c r="L42" s="23">
        <v>6</v>
      </c>
      <c r="M42" s="22">
        <v>3.5</v>
      </c>
      <c r="N42" s="23"/>
      <c r="O42" s="23">
        <v>3</v>
      </c>
      <c r="P42" s="23">
        <v>5</v>
      </c>
      <c r="Q42" s="23">
        <v>6</v>
      </c>
      <c r="R42" s="23"/>
      <c r="S42" s="23"/>
      <c r="T42" s="23">
        <v>6.5</v>
      </c>
      <c r="U42" s="22">
        <v>6.4</v>
      </c>
      <c r="V42" s="23">
        <v>0.5</v>
      </c>
      <c r="W42" s="23">
        <v>10</v>
      </c>
      <c r="X42" s="26">
        <f t="shared" si="7"/>
        <v>5.43076923076923</v>
      </c>
      <c r="Y42" s="26">
        <v>5.12714285714286</v>
      </c>
      <c r="Z42" s="27">
        <f t="shared" si="1"/>
        <v>0.05921940973487305</v>
      </c>
    </row>
    <row r="43" spans="1:26" ht="16.5">
      <c r="A43" s="20" t="s">
        <v>65</v>
      </c>
      <c r="B43" s="21" t="s">
        <v>31</v>
      </c>
      <c r="C43" s="22"/>
      <c r="D43" s="23"/>
      <c r="E43" s="22">
        <v>2</v>
      </c>
      <c r="F43" s="24"/>
      <c r="G43" s="24"/>
      <c r="H43" s="22"/>
      <c r="I43" s="23"/>
      <c r="J43" s="25">
        <v>8.66666666666667</v>
      </c>
      <c r="K43" s="23">
        <v>6</v>
      </c>
      <c r="L43" s="23"/>
      <c r="M43" s="22"/>
      <c r="N43" s="23"/>
      <c r="O43" s="23"/>
      <c r="P43" s="23"/>
      <c r="Q43" s="23">
        <v>7</v>
      </c>
      <c r="R43" s="23"/>
      <c r="S43" s="23"/>
      <c r="T43" s="23">
        <v>6</v>
      </c>
      <c r="U43" s="22"/>
      <c r="V43" s="23"/>
      <c r="W43" s="23">
        <v>10</v>
      </c>
      <c r="X43" s="26">
        <f t="shared" si="7"/>
        <v>6.611111111111112</v>
      </c>
      <c r="Y43" s="26">
        <v>7.934</v>
      </c>
      <c r="Z43" s="27">
        <f t="shared" si="1"/>
        <v>-0.16673668879365877</v>
      </c>
    </row>
    <row r="44" spans="1:26" ht="16.5">
      <c r="A44" s="20"/>
      <c r="B44" s="21"/>
      <c r="C44" s="22"/>
      <c r="D44" s="23"/>
      <c r="E44" s="22"/>
      <c r="F44" s="24"/>
      <c r="G44" s="24"/>
      <c r="H44" s="22"/>
      <c r="I44" s="23"/>
      <c r="J44" s="22"/>
      <c r="K44" s="23"/>
      <c r="L44" s="23"/>
      <c r="M44" s="22"/>
      <c r="N44" s="23"/>
      <c r="O44" s="23"/>
      <c r="P44" s="23"/>
      <c r="Q44" s="23"/>
      <c r="R44" s="23"/>
      <c r="S44" s="23"/>
      <c r="T44" s="23"/>
      <c r="U44" s="22"/>
      <c r="V44" s="23"/>
      <c r="W44" s="23"/>
      <c r="X44" s="26">
        <f aca="true" t="shared" si="8" ref="X44:X45">IF(SUM(C44:V44)=0,"",AVERAGE(C44:V44))</f>
        <v>0</v>
      </c>
      <c r="Y44" s="26"/>
      <c r="Z44" s="27">
        <f t="shared" si="1"/>
        <v>0</v>
      </c>
    </row>
    <row r="45" spans="1:26" ht="18">
      <c r="A45" s="29" t="s">
        <v>66</v>
      </c>
      <c r="B45" s="30"/>
      <c r="C45" s="36"/>
      <c r="D45" s="35"/>
      <c r="E45" s="34"/>
      <c r="F45" s="19"/>
      <c r="G45" s="19"/>
      <c r="H45" s="34"/>
      <c r="I45" s="35"/>
      <c r="J45" s="35"/>
      <c r="K45" s="35"/>
      <c r="L45" s="35"/>
      <c r="M45" s="34"/>
      <c r="N45" s="35"/>
      <c r="O45" s="35"/>
      <c r="P45" s="35"/>
      <c r="Q45" s="35"/>
      <c r="R45" s="35"/>
      <c r="S45" s="35"/>
      <c r="T45" s="35"/>
      <c r="U45" s="34"/>
      <c r="V45" s="35"/>
      <c r="W45" s="35"/>
      <c r="X45" s="31">
        <f t="shared" si="8"/>
        <v>0</v>
      </c>
      <c r="Y45" s="32"/>
      <c r="Z45" s="33">
        <f t="shared" si="1"/>
        <v>0</v>
      </c>
    </row>
    <row r="46" spans="1:26" ht="16.5">
      <c r="A46" s="20" t="s">
        <v>67</v>
      </c>
      <c r="B46" s="21" t="s">
        <v>68</v>
      </c>
      <c r="C46" s="22"/>
      <c r="D46" s="23"/>
      <c r="E46" s="22">
        <v>8</v>
      </c>
      <c r="F46" s="24"/>
      <c r="G46" s="24"/>
      <c r="H46" s="22">
        <v>7.02</v>
      </c>
      <c r="I46" s="23"/>
      <c r="J46" s="25">
        <v>7.34166666666667</v>
      </c>
      <c r="K46" s="23">
        <v>7.5</v>
      </c>
      <c r="L46" s="23">
        <v>7</v>
      </c>
      <c r="M46" s="22"/>
      <c r="N46" s="23"/>
      <c r="O46" s="23"/>
      <c r="P46" s="23"/>
      <c r="Q46" s="23"/>
      <c r="R46" s="23"/>
      <c r="S46" s="23">
        <v>8</v>
      </c>
      <c r="T46" s="23">
        <v>6.8</v>
      </c>
      <c r="U46" s="22">
        <v>6.8</v>
      </c>
      <c r="V46" s="23"/>
      <c r="W46" s="23">
        <v>7.5</v>
      </c>
      <c r="X46" s="26">
        <f aca="true" t="shared" si="9" ref="X46:X52">IF(SUM(C46:W46)=0,"",AVERAGE(C46:W46))</f>
        <v>7.329074074074075</v>
      </c>
      <c r="Y46" s="28">
        <v>7.27125</v>
      </c>
      <c r="Z46" s="27">
        <f t="shared" si="1"/>
        <v>0.007952425521619455</v>
      </c>
    </row>
    <row r="47" spans="1:26" ht="16.5">
      <c r="A47" s="20" t="s">
        <v>69</v>
      </c>
      <c r="B47" s="21" t="s">
        <v>68</v>
      </c>
      <c r="C47" s="22"/>
      <c r="D47" s="23"/>
      <c r="E47" s="22">
        <v>7</v>
      </c>
      <c r="F47" s="24"/>
      <c r="G47" s="24"/>
      <c r="H47" s="22">
        <v>6.43</v>
      </c>
      <c r="I47" s="23"/>
      <c r="J47" s="25">
        <v>6.675</v>
      </c>
      <c r="K47" s="23">
        <v>6.3</v>
      </c>
      <c r="L47" s="23">
        <v>6.5</v>
      </c>
      <c r="M47" s="22"/>
      <c r="N47" s="23"/>
      <c r="O47" s="23"/>
      <c r="P47" s="23"/>
      <c r="Q47" s="23"/>
      <c r="R47" s="23"/>
      <c r="S47" s="23">
        <v>7</v>
      </c>
      <c r="T47" s="23">
        <v>6.5</v>
      </c>
      <c r="U47" s="22">
        <v>5.9</v>
      </c>
      <c r="V47" s="23"/>
      <c r="W47" s="23">
        <v>6.75</v>
      </c>
      <c r="X47" s="26">
        <f t="shared" si="9"/>
        <v>6.5616666666666665</v>
      </c>
      <c r="Y47" s="28">
        <v>6.22888888888889</v>
      </c>
      <c r="Z47" s="27">
        <f t="shared" si="1"/>
        <v>0.053424901890831045</v>
      </c>
    </row>
    <row r="48" spans="1:26" ht="16.5">
      <c r="A48" s="20" t="s">
        <v>70</v>
      </c>
      <c r="B48" s="21" t="s">
        <v>68</v>
      </c>
      <c r="C48" s="22"/>
      <c r="D48" s="23"/>
      <c r="E48" s="22">
        <v>4.5</v>
      </c>
      <c r="F48" s="24"/>
      <c r="G48" s="24"/>
      <c r="H48" s="22">
        <v>4.92</v>
      </c>
      <c r="I48" s="23">
        <v>4.87</v>
      </c>
      <c r="J48" s="25">
        <v>5.25</v>
      </c>
      <c r="K48" s="23">
        <v>4.9</v>
      </c>
      <c r="L48" s="23">
        <v>5.1</v>
      </c>
      <c r="M48" s="22"/>
      <c r="N48" s="23"/>
      <c r="O48" s="23"/>
      <c r="P48" s="23"/>
      <c r="Q48" s="23"/>
      <c r="R48" s="23"/>
      <c r="S48" s="23">
        <v>5</v>
      </c>
      <c r="T48" s="23">
        <v>4.5</v>
      </c>
      <c r="U48" s="22">
        <v>4.5</v>
      </c>
      <c r="V48" s="23"/>
      <c r="W48" s="23">
        <v>5.01</v>
      </c>
      <c r="X48" s="26">
        <f t="shared" si="9"/>
        <v>4.8549999999999995</v>
      </c>
      <c r="Y48" s="28">
        <v>4.808</v>
      </c>
      <c r="Z48" s="27">
        <f t="shared" si="1"/>
        <v>0.009775374376039814</v>
      </c>
    </row>
    <row r="49" spans="1:26" ht="16.5">
      <c r="A49" s="20" t="s">
        <v>71</v>
      </c>
      <c r="B49" s="21" t="s">
        <v>72</v>
      </c>
      <c r="C49" s="22"/>
      <c r="D49" s="23"/>
      <c r="E49" s="22">
        <v>3</v>
      </c>
      <c r="F49" s="24"/>
      <c r="G49" s="24"/>
      <c r="H49" s="22">
        <v>3.53</v>
      </c>
      <c r="I49" s="23">
        <v>3.13</v>
      </c>
      <c r="J49" s="25">
        <v>3.16666666666667</v>
      </c>
      <c r="K49" s="23">
        <v>3</v>
      </c>
      <c r="L49" s="23">
        <v>3.1</v>
      </c>
      <c r="M49" s="22"/>
      <c r="N49" s="23"/>
      <c r="O49" s="23"/>
      <c r="P49" s="23"/>
      <c r="Q49" s="23"/>
      <c r="R49" s="23"/>
      <c r="S49" s="23">
        <v>3</v>
      </c>
      <c r="T49" s="23">
        <v>3.8</v>
      </c>
      <c r="U49" s="22">
        <v>3.65</v>
      </c>
      <c r="V49" s="23"/>
      <c r="W49" s="23">
        <v>3.1</v>
      </c>
      <c r="X49" s="26">
        <f t="shared" si="9"/>
        <v>3.2476666666666674</v>
      </c>
      <c r="Y49" s="28">
        <v>3.33</v>
      </c>
      <c r="Z49" s="27">
        <f t="shared" si="1"/>
        <v>-0.024724724724724534</v>
      </c>
    </row>
    <row r="50" spans="1:26" ht="16.5">
      <c r="A50" s="20" t="s">
        <v>73</v>
      </c>
      <c r="B50" s="21" t="s">
        <v>72</v>
      </c>
      <c r="C50" s="22"/>
      <c r="D50" s="23"/>
      <c r="E50" s="22">
        <v>2.1</v>
      </c>
      <c r="F50" s="24"/>
      <c r="G50" s="24"/>
      <c r="H50" s="22">
        <v>1.7</v>
      </c>
      <c r="I50" s="23"/>
      <c r="J50" s="25">
        <v>1.775</v>
      </c>
      <c r="K50" s="23">
        <v>1.8</v>
      </c>
      <c r="L50" s="23">
        <v>1.9</v>
      </c>
      <c r="M50" s="22"/>
      <c r="N50" s="23"/>
      <c r="O50" s="23"/>
      <c r="P50" s="23"/>
      <c r="Q50" s="23"/>
      <c r="R50" s="23"/>
      <c r="S50" s="23">
        <v>2</v>
      </c>
      <c r="T50" s="23">
        <v>1.95</v>
      </c>
      <c r="U50" s="22">
        <v>2</v>
      </c>
      <c r="V50" s="23"/>
      <c r="W50" s="23">
        <v>1.9</v>
      </c>
      <c r="X50" s="26">
        <f t="shared" si="9"/>
        <v>1.9027777777777777</v>
      </c>
      <c r="Y50" s="28">
        <v>1.78666666666667</v>
      </c>
      <c r="Z50" s="27">
        <f t="shared" si="1"/>
        <v>0.06498756218905277</v>
      </c>
    </row>
    <row r="51" spans="1:26" ht="16.5">
      <c r="A51" s="20" t="s">
        <v>74</v>
      </c>
      <c r="B51" s="21" t="s">
        <v>72</v>
      </c>
      <c r="C51" s="22"/>
      <c r="D51" s="23"/>
      <c r="E51" s="22">
        <v>0.600000000000001</v>
      </c>
      <c r="F51" s="24"/>
      <c r="G51" s="24"/>
      <c r="H51" s="22"/>
      <c r="I51" s="23"/>
      <c r="J51" s="25">
        <v>0.287500000000001</v>
      </c>
      <c r="K51" s="23">
        <v>0.300000000000001</v>
      </c>
      <c r="L51" s="23">
        <v>0.5</v>
      </c>
      <c r="M51" s="22"/>
      <c r="N51" s="23"/>
      <c r="O51" s="23"/>
      <c r="P51" s="23"/>
      <c r="Q51" s="23"/>
      <c r="R51" s="23"/>
      <c r="S51" s="23"/>
      <c r="T51" s="23">
        <v>0.45</v>
      </c>
      <c r="U51" s="22">
        <v>0.7</v>
      </c>
      <c r="V51" s="23"/>
      <c r="W51" s="23"/>
      <c r="X51" s="26">
        <f t="shared" si="9"/>
        <v>0.4729166666666671</v>
      </c>
      <c r="Y51" s="28">
        <v>0.474000000000001</v>
      </c>
      <c r="Z51" s="27">
        <f t="shared" si="1"/>
        <v>-0.0022855133614638756</v>
      </c>
    </row>
    <row r="52" spans="1:26" ht="16.5">
      <c r="A52" s="20" t="s">
        <v>75</v>
      </c>
      <c r="B52" s="21" t="s">
        <v>72</v>
      </c>
      <c r="C52" s="22"/>
      <c r="D52" s="23">
        <v>4.3</v>
      </c>
      <c r="E52" s="22">
        <v>4</v>
      </c>
      <c r="F52" s="24"/>
      <c r="G52" s="24"/>
      <c r="H52" s="22">
        <v>4.05</v>
      </c>
      <c r="I52" s="23">
        <v>3.84</v>
      </c>
      <c r="J52" s="25">
        <v>4.82390909090909</v>
      </c>
      <c r="K52" s="23">
        <v>4</v>
      </c>
      <c r="L52" s="23">
        <v>4</v>
      </c>
      <c r="M52" s="22"/>
      <c r="N52" s="23">
        <v>3.78</v>
      </c>
      <c r="O52" s="23"/>
      <c r="P52" s="23"/>
      <c r="Q52" s="23"/>
      <c r="R52" s="23"/>
      <c r="S52" s="23">
        <v>3.95</v>
      </c>
      <c r="T52" s="23">
        <v>4.65</v>
      </c>
      <c r="U52" s="22">
        <v>4</v>
      </c>
      <c r="V52" s="23"/>
      <c r="W52" s="23">
        <v>4.35</v>
      </c>
      <c r="X52" s="26">
        <f t="shared" si="9"/>
        <v>4.145325757575757</v>
      </c>
      <c r="Y52" s="28">
        <v>4.09816666666667</v>
      </c>
      <c r="Z52" s="27">
        <f t="shared" si="1"/>
        <v>0.011507362863659498</v>
      </c>
    </row>
    <row r="53" spans="1:26" ht="16.5">
      <c r="A53" s="20"/>
      <c r="B53" s="21"/>
      <c r="C53" s="37"/>
      <c r="D53" s="23"/>
      <c r="E53" s="22"/>
      <c r="F53" s="24"/>
      <c r="G53" s="24"/>
      <c r="H53" s="22"/>
      <c r="I53" s="23"/>
      <c r="J53" s="23"/>
      <c r="K53" s="23"/>
      <c r="L53" s="23"/>
      <c r="M53" s="22"/>
      <c r="N53" s="23"/>
      <c r="O53" s="23"/>
      <c r="P53" s="23"/>
      <c r="Q53" s="23"/>
      <c r="R53" s="23"/>
      <c r="S53" s="23"/>
      <c r="T53" s="23"/>
      <c r="U53" s="22"/>
      <c r="V53" s="23"/>
      <c r="W53" s="23"/>
      <c r="X53" s="26">
        <f aca="true" t="shared" si="10" ref="X53:X54">IF(SUM(C53:V53)=0,"",AVERAGE(C53:V53))</f>
        <v>0</v>
      </c>
      <c r="Y53" s="28"/>
      <c r="Z53" s="27">
        <f t="shared" si="1"/>
        <v>0</v>
      </c>
    </row>
    <row r="54" spans="1:26" ht="18">
      <c r="A54" s="29" t="s">
        <v>76</v>
      </c>
      <c r="B54" s="30"/>
      <c r="C54" s="36"/>
      <c r="D54" s="35"/>
      <c r="E54" s="34"/>
      <c r="F54" s="19"/>
      <c r="G54" s="19"/>
      <c r="H54" s="34"/>
      <c r="I54" s="35"/>
      <c r="J54" s="35"/>
      <c r="K54" s="35"/>
      <c r="L54" s="35"/>
      <c r="M54" s="34"/>
      <c r="N54" s="35"/>
      <c r="O54" s="35"/>
      <c r="P54" s="35"/>
      <c r="Q54" s="35"/>
      <c r="R54" s="35"/>
      <c r="S54" s="35"/>
      <c r="T54" s="35"/>
      <c r="U54" s="34"/>
      <c r="V54" s="35"/>
      <c r="W54" s="35"/>
      <c r="X54" s="31">
        <f t="shared" si="10"/>
        <v>0</v>
      </c>
      <c r="Y54" s="32"/>
      <c r="Z54" s="33">
        <f t="shared" si="1"/>
        <v>0</v>
      </c>
    </row>
    <row r="55" spans="1:26" ht="16.5">
      <c r="A55" s="20" t="s">
        <v>77</v>
      </c>
      <c r="B55" s="21" t="s">
        <v>78</v>
      </c>
      <c r="C55" s="22"/>
      <c r="D55" s="23"/>
      <c r="E55" s="22">
        <v>18</v>
      </c>
      <c r="F55" s="24"/>
      <c r="G55" s="24"/>
      <c r="H55" s="22">
        <v>17</v>
      </c>
      <c r="I55" s="23"/>
      <c r="J55" s="25">
        <v>32.4</v>
      </c>
      <c r="K55" s="23">
        <v>20</v>
      </c>
      <c r="L55" s="23"/>
      <c r="M55" s="22"/>
      <c r="N55" s="23"/>
      <c r="O55" s="23"/>
      <c r="P55" s="23"/>
      <c r="Q55" s="23"/>
      <c r="R55" s="23"/>
      <c r="S55" s="23">
        <v>12</v>
      </c>
      <c r="T55" s="23"/>
      <c r="U55" s="22">
        <v>23</v>
      </c>
      <c r="V55" s="23"/>
      <c r="W55" s="23">
        <v>17.8</v>
      </c>
      <c r="X55" s="26">
        <f aca="true" t="shared" si="11" ref="X55:X61">IF(SUM(C55:W55)=0,"",AVERAGE(C55:W55))</f>
        <v>20.02857142857143</v>
      </c>
      <c r="Y55" s="28">
        <v>19.34</v>
      </c>
      <c r="Z55" s="27">
        <f t="shared" si="1"/>
        <v>0.035603486482493674</v>
      </c>
    </row>
    <row r="56" spans="1:26" ht="16.5">
      <c r="A56" s="20" t="s">
        <v>79</v>
      </c>
      <c r="B56" s="21" t="s">
        <v>78</v>
      </c>
      <c r="C56" s="23">
        <v>42</v>
      </c>
      <c r="D56" s="23">
        <v>40</v>
      </c>
      <c r="E56" s="22">
        <v>22</v>
      </c>
      <c r="F56" s="24">
        <v>65</v>
      </c>
      <c r="G56" s="24">
        <v>22.5</v>
      </c>
      <c r="H56" s="22">
        <v>23.5</v>
      </c>
      <c r="I56" s="23">
        <v>29</v>
      </c>
      <c r="J56" s="25">
        <v>36.6</v>
      </c>
      <c r="K56" s="23">
        <v>22</v>
      </c>
      <c r="L56" s="23">
        <v>28</v>
      </c>
      <c r="M56" s="22"/>
      <c r="N56" s="23">
        <v>32</v>
      </c>
      <c r="O56" s="23">
        <v>25</v>
      </c>
      <c r="P56" s="23">
        <v>32.75</v>
      </c>
      <c r="Q56" s="23"/>
      <c r="R56" s="23">
        <v>45</v>
      </c>
      <c r="S56" s="23">
        <v>28</v>
      </c>
      <c r="T56" s="23">
        <v>30</v>
      </c>
      <c r="U56" s="22">
        <v>30</v>
      </c>
      <c r="V56" s="23"/>
      <c r="W56" s="23">
        <v>22.25</v>
      </c>
      <c r="X56" s="26">
        <f t="shared" si="11"/>
        <v>31.977777777777778</v>
      </c>
      <c r="Y56" s="28">
        <v>28.8166666666667</v>
      </c>
      <c r="Z56" s="27">
        <f t="shared" si="1"/>
        <v>0.10969732022363488</v>
      </c>
    </row>
    <row r="57" spans="1:26" ht="16.5">
      <c r="A57" s="20" t="s">
        <v>80</v>
      </c>
      <c r="B57" s="21" t="s">
        <v>78</v>
      </c>
      <c r="C57" s="23">
        <v>24</v>
      </c>
      <c r="D57" s="23">
        <v>15</v>
      </c>
      <c r="E57" s="22">
        <v>19</v>
      </c>
      <c r="F57" s="24"/>
      <c r="G57" s="24"/>
      <c r="H57" s="22">
        <v>14.5</v>
      </c>
      <c r="I57" s="23"/>
      <c r="J57" s="25">
        <v>23.4</v>
      </c>
      <c r="K57" s="23">
        <v>15</v>
      </c>
      <c r="L57" s="23">
        <v>15.5</v>
      </c>
      <c r="M57" s="22"/>
      <c r="N57" s="23"/>
      <c r="O57" s="23">
        <v>20</v>
      </c>
      <c r="P57" s="23"/>
      <c r="Q57" s="23"/>
      <c r="R57" s="23"/>
      <c r="S57" s="23">
        <v>12</v>
      </c>
      <c r="T57" s="23"/>
      <c r="U57" s="22"/>
      <c r="V57" s="23"/>
      <c r="W57" s="23">
        <v>17.41</v>
      </c>
      <c r="X57" s="26">
        <f t="shared" si="11"/>
        <v>17.581</v>
      </c>
      <c r="Y57" s="28">
        <v>17.425</v>
      </c>
      <c r="Z57" s="27">
        <f t="shared" si="1"/>
        <v>0.008952654232424528</v>
      </c>
    </row>
    <row r="58" spans="1:26" ht="16.5">
      <c r="A58" s="20" t="s">
        <v>81</v>
      </c>
      <c r="B58" s="21" t="s">
        <v>78</v>
      </c>
      <c r="C58" s="23"/>
      <c r="D58" s="23"/>
      <c r="E58" s="22">
        <v>22</v>
      </c>
      <c r="F58" s="24"/>
      <c r="G58" s="24"/>
      <c r="H58" s="22">
        <v>31.3</v>
      </c>
      <c r="I58" s="23"/>
      <c r="J58" s="25">
        <v>47.4</v>
      </c>
      <c r="K58" s="23">
        <v>30</v>
      </c>
      <c r="L58" s="23"/>
      <c r="M58" s="22"/>
      <c r="N58" s="23"/>
      <c r="O58" s="23"/>
      <c r="P58" s="23"/>
      <c r="Q58" s="23"/>
      <c r="R58" s="23"/>
      <c r="S58" s="23">
        <v>25</v>
      </c>
      <c r="T58" s="23"/>
      <c r="U58" s="22">
        <v>28.5</v>
      </c>
      <c r="V58" s="23"/>
      <c r="W58" s="23">
        <v>27</v>
      </c>
      <c r="X58" s="26">
        <f t="shared" si="11"/>
        <v>30.17142857142857</v>
      </c>
      <c r="Y58" s="28">
        <v>29.24</v>
      </c>
      <c r="Z58" s="27">
        <f t="shared" si="1"/>
        <v>0.03185460230603865</v>
      </c>
    </row>
    <row r="59" spans="1:26" ht="16.5">
      <c r="A59" s="20" t="s">
        <v>82</v>
      </c>
      <c r="B59" s="21" t="s">
        <v>78</v>
      </c>
      <c r="C59" s="23">
        <v>44</v>
      </c>
      <c r="D59" s="23">
        <v>55</v>
      </c>
      <c r="E59" s="22">
        <v>28</v>
      </c>
      <c r="F59" s="24"/>
      <c r="G59" s="24">
        <v>34</v>
      </c>
      <c r="H59" s="22">
        <v>38.5</v>
      </c>
      <c r="I59" s="23">
        <v>37</v>
      </c>
      <c r="J59" s="25">
        <v>51.6</v>
      </c>
      <c r="K59" s="23">
        <v>32</v>
      </c>
      <c r="L59" s="23">
        <v>40</v>
      </c>
      <c r="M59" s="22">
        <v>95</v>
      </c>
      <c r="N59" s="23">
        <v>37</v>
      </c>
      <c r="O59" s="23">
        <v>30</v>
      </c>
      <c r="P59" s="23">
        <v>40.5</v>
      </c>
      <c r="Q59" s="23"/>
      <c r="R59" s="23">
        <v>60</v>
      </c>
      <c r="S59" s="23">
        <v>35</v>
      </c>
      <c r="T59" s="23">
        <v>45</v>
      </c>
      <c r="U59" s="22">
        <v>37</v>
      </c>
      <c r="V59" s="23"/>
      <c r="W59" s="23">
        <v>35.9</v>
      </c>
      <c r="X59" s="26">
        <f t="shared" si="11"/>
        <v>43.083333333333336</v>
      </c>
      <c r="Y59" s="28">
        <v>39.46</v>
      </c>
      <c r="Z59" s="27">
        <f t="shared" si="1"/>
        <v>0.09182294306470684</v>
      </c>
    </row>
    <row r="60" spans="1:26" ht="16.5">
      <c r="A60" s="20" t="s">
        <v>83</v>
      </c>
      <c r="B60" s="21" t="s">
        <v>78</v>
      </c>
      <c r="C60" s="23">
        <v>26</v>
      </c>
      <c r="D60" s="23">
        <v>30</v>
      </c>
      <c r="E60" s="22">
        <v>24</v>
      </c>
      <c r="F60" s="24"/>
      <c r="G60" s="24"/>
      <c r="H60" s="22">
        <v>22.3</v>
      </c>
      <c r="I60" s="23" t="s">
        <v>84</v>
      </c>
      <c r="J60" s="25">
        <v>34.2</v>
      </c>
      <c r="K60" s="23">
        <v>25</v>
      </c>
      <c r="L60" s="23">
        <v>30</v>
      </c>
      <c r="M60" s="22"/>
      <c r="N60" s="23"/>
      <c r="O60" s="23">
        <v>25</v>
      </c>
      <c r="P60" s="23"/>
      <c r="Q60" s="23"/>
      <c r="R60" s="23"/>
      <c r="S60" s="23">
        <v>22</v>
      </c>
      <c r="T60" s="23"/>
      <c r="U60" s="22"/>
      <c r="V60" s="23"/>
      <c r="W60" s="23">
        <v>34.32</v>
      </c>
      <c r="X60" s="26">
        <f t="shared" si="11"/>
        <v>27.282</v>
      </c>
      <c r="Y60" s="28">
        <v>27.4625</v>
      </c>
      <c r="Z60" s="27">
        <f t="shared" si="1"/>
        <v>-0.0065725989986344935</v>
      </c>
    </row>
    <row r="61" spans="1:26" ht="16.5">
      <c r="A61" s="20"/>
      <c r="B61" s="21"/>
      <c r="C61" s="37"/>
      <c r="D61" s="23"/>
      <c r="E61" s="22"/>
      <c r="F61" s="24"/>
      <c r="G61" s="24"/>
      <c r="H61" s="22"/>
      <c r="I61" s="23"/>
      <c r="J61" s="23"/>
      <c r="K61" s="23"/>
      <c r="L61" s="23"/>
      <c r="M61" s="22"/>
      <c r="N61" s="23"/>
      <c r="O61" s="23"/>
      <c r="P61" s="23"/>
      <c r="Q61" s="23"/>
      <c r="R61" s="23"/>
      <c r="S61" s="23"/>
      <c r="T61" s="23"/>
      <c r="U61" s="22"/>
      <c r="V61" s="23"/>
      <c r="W61" s="23"/>
      <c r="X61" s="26">
        <f t="shared" si="11"/>
        <v>0</v>
      </c>
      <c r="Y61" s="28"/>
      <c r="Z61" s="27">
        <f t="shared" si="1"/>
        <v>0</v>
      </c>
    </row>
    <row r="62" spans="1:26" ht="18">
      <c r="A62" s="29" t="s">
        <v>85</v>
      </c>
      <c r="B62" s="30"/>
      <c r="C62" s="36"/>
      <c r="D62" s="35"/>
      <c r="E62" s="34"/>
      <c r="F62" s="19"/>
      <c r="G62" s="19"/>
      <c r="H62" s="34"/>
      <c r="I62" s="35"/>
      <c r="J62" s="35"/>
      <c r="K62" s="35"/>
      <c r="L62" s="35"/>
      <c r="M62" s="34"/>
      <c r="N62" s="35"/>
      <c r="O62" s="35"/>
      <c r="P62" s="35"/>
      <c r="Q62" s="35"/>
      <c r="R62" s="35"/>
      <c r="S62" s="35"/>
      <c r="T62" s="35"/>
      <c r="U62" s="34"/>
      <c r="V62" s="35"/>
      <c r="W62" s="35"/>
      <c r="X62" s="31">
        <f>IF(SUM(C62:V62)=0,"",AVERAGE(C62:V62))</f>
        <v>0</v>
      </c>
      <c r="Y62" s="32"/>
      <c r="Z62" s="33">
        <f t="shared" si="1"/>
        <v>0</v>
      </c>
    </row>
    <row r="63" spans="1:26" ht="16.5">
      <c r="A63" s="20" t="s">
        <v>86</v>
      </c>
      <c r="B63" s="21" t="s">
        <v>87</v>
      </c>
      <c r="C63" s="37"/>
      <c r="D63" s="23"/>
      <c r="E63" s="22">
        <v>100</v>
      </c>
      <c r="F63" s="24"/>
      <c r="G63" s="24"/>
      <c r="H63" s="22">
        <v>60</v>
      </c>
      <c r="I63" s="23"/>
      <c r="J63" s="25">
        <v>51.6666666666667</v>
      </c>
      <c r="K63" s="23">
        <v>50</v>
      </c>
      <c r="L63" s="23"/>
      <c r="M63" s="22"/>
      <c r="N63" s="23"/>
      <c r="O63" s="23"/>
      <c r="P63" s="23"/>
      <c r="Q63" s="23"/>
      <c r="R63" s="23"/>
      <c r="S63" s="23">
        <v>52.5</v>
      </c>
      <c r="T63" s="23">
        <v>92</v>
      </c>
      <c r="U63" s="22"/>
      <c r="V63" s="23"/>
      <c r="W63" s="23">
        <v>48</v>
      </c>
      <c r="X63" s="26">
        <f aca="true" t="shared" si="12" ref="X63:X108">IF(SUM(C63:W63)=0,"",AVERAGE(C63:W63))</f>
        <v>64.88095238095238</v>
      </c>
      <c r="Y63" s="28">
        <v>59.566</v>
      </c>
      <c r="Z63" s="27">
        <f t="shared" si="1"/>
        <v>0.08922795522533611</v>
      </c>
    </row>
    <row r="64" spans="1:26" ht="16.5">
      <c r="A64" s="20" t="s">
        <v>88</v>
      </c>
      <c r="B64" s="21" t="s">
        <v>87</v>
      </c>
      <c r="C64" s="22"/>
      <c r="D64" s="23"/>
      <c r="E64" s="22">
        <v>100</v>
      </c>
      <c r="F64" s="24">
        <v>90</v>
      </c>
      <c r="G64" s="24">
        <v>45</v>
      </c>
      <c r="H64" s="22">
        <v>70</v>
      </c>
      <c r="I64" s="23"/>
      <c r="J64" s="25">
        <v>57.5</v>
      </c>
      <c r="K64" s="23">
        <v>52</v>
      </c>
      <c r="L64" s="23">
        <v>55</v>
      </c>
      <c r="M64" s="22"/>
      <c r="N64" s="23"/>
      <c r="O64" s="23"/>
      <c r="P64" s="23">
        <v>63.75</v>
      </c>
      <c r="Q64" s="23"/>
      <c r="R64" s="23">
        <v>65</v>
      </c>
      <c r="S64" s="23"/>
      <c r="T64" s="23">
        <v>92</v>
      </c>
      <c r="U64" s="22"/>
      <c r="V64" s="23">
        <v>90</v>
      </c>
      <c r="W64" s="23">
        <v>48</v>
      </c>
      <c r="X64" s="26">
        <f t="shared" si="12"/>
        <v>69.02083333333333</v>
      </c>
      <c r="Y64" s="28">
        <v>63.36</v>
      </c>
      <c r="Z64" s="27">
        <f t="shared" si="1"/>
        <v>0.08934396043771042</v>
      </c>
    </row>
    <row r="65" spans="1:26" ht="16.5">
      <c r="A65" s="20" t="s">
        <v>89</v>
      </c>
      <c r="B65" s="21" t="s">
        <v>87</v>
      </c>
      <c r="C65" s="22"/>
      <c r="D65" s="23"/>
      <c r="E65" s="22">
        <v>100</v>
      </c>
      <c r="F65" s="24"/>
      <c r="G65" s="24"/>
      <c r="H65" s="22">
        <v>55</v>
      </c>
      <c r="I65" s="23"/>
      <c r="J65" s="25">
        <v>68</v>
      </c>
      <c r="K65" s="23">
        <v>45</v>
      </c>
      <c r="L65" s="23">
        <v>50</v>
      </c>
      <c r="M65" s="22"/>
      <c r="N65" s="23"/>
      <c r="O65" s="23"/>
      <c r="P65" s="23"/>
      <c r="Q65" s="23"/>
      <c r="R65" s="23"/>
      <c r="S65" s="23"/>
      <c r="T65" s="23">
        <v>51</v>
      </c>
      <c r="U65" s="22"/>
      <c r="V65" s="23"/>
      <c r="W65" s="23">
        <v>45</v>
      </c>
      <c r="X65" s="26">
        <f t="shared" si="12"/>
        <v>59.142857142857146</v>
      </c>
      <c r="Y65" s="28">
        <v>52.54</v>
      </c>
      <c r="Z65" s="27">
        <f t="shared" si="1"/>
        <v>0.12567295665887213</v>
      </c>
    </row>
    <row r="66" spans="1:26" ht="16.5">
      <c r="A66" s="20" t="s">
        <v>90</v>
      </c>
      <c r="B66" s="21" t="s">
        <v>87</v>
      </c>
      <c r="C66" s="22"/>
      <c r="D66" s="23"/>
      <c r="E66" s="22">
        <v>130</v>
      </c>
      <c r="F66" s="24"/>
      <c r="G66" s="24">
        <v>25</v>
      </c>
      <c r="H66" s="22"/>
      <c r="I66" s="23"/>
      <c r="J66" s="25">
        <v>52.5</v>
      </c>
      <c r="K66" s="23">
        <v>45</v>
      </c>
      <c r="L66" s="23">
        <v>40</v>
      </c>
      <c r="M66" s="22"/>
      <c r="N66" s="23"/>
      <c r="O66" s="23"/>
      <c r="P66" s="23"/>
      <c r="Q66" s="23"/>
      <c r="R66" s="23"/>
      <c r="S66" s="23">
        <v>50</v>
      </c>
      <c r="T66" s="23"/>
      <c r="U66" s="22"/>
      <c r="V66" s="23"/>
      <c r="W66" s="23"/>
      <c r="X66" s="26">
        <f t="shared" si="12"/>
        <v>57.083333333333336</v>
      </c>
      <c r="Y66" s="28">
        <v>43.4083333333333</v>
      </c>
      <c r="Z66" s="27">
        <f t="shared" si="1"/>
        <v>0.31503167594547987</v>
      </c>
    </row>
    <row r="67" spans="1:26" ht="16.5">
      <c r="A67" s="20" t="s">
        <v>91</v>
      </c>
      <c r="B67" s="21" t="s">
        <v>87</v>
      </c>
      <c r="C67" s="22"/>
      <c r="D67" s="23"/>
      <c r="E67" s="22">
        <v>130</v>
      </c>
      <c r="F67" s="24"/>
      <c r="G67" s="24"/>
      <c r="H67" s="22">
        <v>102</v>
      </c>
      <c r="I67" s="23"/>
      <c r="J67" s="25">
        <v>61.6666666666667</v>
      </c>
      <c r="K67" s="23">
        <v>60</v>
      </c>
      <c r="L67" s="23"/>
      <c r="M67" s="22"/>
      <c r="N67" s="23"/>
      <c r="O67" s="23"/>
      <c r="P67" s="23"/>
      <c r="Q67" s="23"/>
      <c r="R67" s="23"/>
      <c r="S67" s="23">
        <v>70</v>
      </c>
      <c r="T67" s="23">
        <v>112</v>
      </c>
      <c r="U67" s="22"/>
      <c r="V67" s="23"/>
      <c r="W67" s="23"/>
      <c r="X67" s="26">
        <f t="shared" si="12"/>
        <v>89.27777777777779</v>
      </c>
      <c r="Y67" s="28">
        <v>82.9166666666667</v>
      </c>
      <c r="Z67" s="27">
        <f t="shared" si="1"/>
        <v>0.07671691792294766</v>
      </c>
    </row>
    <row r="68" spans="1:26" ht="16.5">
      <c r="A68" s="20" t="s">
        <v>92</v>
      </c>
      <c r="B68" s="21" t="s">
        <v>87</v>
      </c>
      <c r="C68" s="22"/>
      <c r="D68" s="23"/>
      <c r="E68" s="22">
        <v>130</v>
      </c>
      <c r="F68" s="24"/>
      <c r="G68" s="24">
        <v>52</v>
      </c>
      <c r="H68" s="22">
        <v>110</v>
      </c>
      <c r="I68" s="23"/>
      <c r="J68" s="25">
        <v>68</v>
      </c>
      <c r="K68" s="23">
        <v>62</v>
      </c>
      <c r="L68" s="23">
        <v>80</v>
      </c>
      <c r="M68" s="22"/>
      <c r="N68" s="23"/>
      <c r="O68" s="23"/>
      <c r="P68" s="23"/>
      <c r="Q68" s="23"/>
      <c r="R68" s="23">
        <v>75</v>
      </c>
      <c r="S68" s="23"/>
      <c r="T68" s="23">
        <v>112</v>
      </c>
      <c r="U68" s="22"/>
      <c r="V68" s="23"/>
      <c r="W68" s="23"/>
      <c r="X68" s="26">
        <f t="shared" si="12"/>
        <v>86.125</v>
      </c>
      <c r="Y68" s="28">
        <v>79.625</v>
      </c>
      <c r="Z68" s="27">
        <f t="shared" si="1"/>
        <v>0.08163265306122458</v>
      </c>
    </row>
    <row r="69" spans="1:26" ht="16.5">
      <c r="A69" s="20" t="s">
        <v>93</v>
      </c>
      <c r="B69" s="21" t="s">
        <v>87</v>
      </c>
      <c r="C69" s="37"/>
      <c r="D69" s="23"/>
      <c r="E69" s="22">
        <v>130</v>
      </c>
      <c r="F69" s="24"/>
      <c r="G69" s="24"/>
      <c r="H69" s="22"/>
      <c r="I69" s="23"/>
      <c r="J69" s="25">
        <v>80.4</v>
      </c>
      <c r="K69" s="23">
        <v>55</v>
      </c>
      <c r="L69" s="23">
        <v>68</v>
      </c>
      <c r="M69" s="22"/>
      <c r="N69" s="23"/>
      <c r="O69" s="23"/>
      <c r="P69" s="23"/>
      <c r="Q69" s="23"/>
      <c r="R69" s="23"/>
      <c r="S69" s="23"/>
      <c r="T69" s="23">
        <v>62</v>
      </c>
      <c r="U69" s="22"/>
      <c r="V69" s="23"/>
      <c r="W69" s="23"/>
      <c r="X69" s="26">
        <f t="shared" si="12"/>
        <v>79.08</v>
      </c>
      <c r="Y69" s="28">
        <v>69.3</v>
      </c>
      <c r="Z69" s="27">
        <f t="shared" si="1"/>
        <v>0.1411255411255412</v>
      </c>
    </row>
    <row r="70" spans="1:26" ht="16.5">
      <c r="A70" s="20" t="s">
        <v>94</v>
      </c>
      <c r="B70" s="21" t="s">
        <v>87</v>
      </c>
      <c r="C70" s="37"/>
      <c r="D70" s="23">
        <v>9.02</v>
      </c>
      <c r="E70" s="22">
        <v>130</v>
      </c>
      <c r="F70" s="24"/>
      <c r="G70" s="24">
        <v>33.5</v>
      </c>
      <c r="H70" s="22"/>
      <c r="I70" s="23"/>
      <c r="J70" s="25">
        <v>63</v>
      </c>
      <c r="K70" s="23">
        <v>55</v>
      </c>
      <c r="L70" s="23">
        <v>55</v>
      </c>
      <c r="M70" s="22"/>
      <c r="N70" s="23"/>
      <c r="O70" s="23">
        <v>33.5</v>
      </c>
      <c r="P70" s="23"/>
      <c r="Q70" s="23"/>
      <c r="R70" s="23"/>
      <c r="S70" s="23">
        <v>70</v>
      </c>
      <c r="T70" s="23"/>
      <c r="U70" s="22"/>
      <c r="V70" s="23"/>
      <c r="W70" s="23"/>
      <c r="X70" s="26">
        <f t="shared" si="12"/>
        <v>56.1275</v>
      </c>
      <c r="Y70" s="28">
        <v>56.05</v>
      </c>
      <c r="Z70" s="27">
        <f t="shared" si="1"/>
        <v>0.0013826940231935758</v>
      </c>
    </row>
    <row r="71" spans="1:26" ht="16.5">
      <c r="A71" s="20" t="s">
        <v>95</v>
      </c>
      <c r="B71" s="21" t="s">
        <v>96</v>
      </c>
      <c r="C71" s="22">
        <v>9.95</v>
      </c>
      <c r="D71" s="23">
        <v>11.5</v>
      </c>
      <c r="E71" s="22">
        <v>6</v>
      </c>
      <c r="F71" s="24">
        <v>10</v>
      </c>
      <c r="G71" s="24">
        <v>8</v>
      </c>
      <c r="H71" s="22">
        <v>8</v>
      </c>
      <c r="I71" s="23">
        <v>8.57</v>
      </c>
      <c r="J71" s="25">
        <v>6.494375</v>
      </c>
      <c r="K71" s="23">
        <v>6.5</v>
      </c>
      <c r="L71" s="23">
        <v>7.1</v>
      </c>
      <c r="M71" s="22">
        <v>7.48</v>
      </c>
      <c r="N71" s="23">
        <v>9.02</v>
      </c>
      <c r="O71" s="23">
        <v>10</v>
      </c>
      <c r="P71" s="23">
        <v>9.22</v>
      </c>
      <c r="Q71" s="23">
        <v>10</v>
      </c>
      <c r="R71" s="23">
        <v>8.5</v>
      </c>
      <c r="S71" s="23">
        <v>7.05</v>
      </c>
      <c r="T71" s="23">
        <v>11.5</v>
      </c>
      <c r="U71" s="22">
        <v>7.6</v>
      </c>
      <c r="V71" s="23">
        <v>10</v>
      </c>
      <c r="W71" s="23">
        <v>7.4</v>
      </c>
      <c r="X71" s="26">
        <f t="shared" si="12"/>
        <v>8.565922619047617</v>
      </c>
      <c r="Y71" s="28">
        <v>8.09422222222222</v>
      </c>
      <c r="Z71" s="27">
        <f t="shared" si="1"/>
        <v>0.05827618563898218</v>
      </c>
    </row>
    <row r="72" spans="1:26" ht="16.5">
      <c r="A72" s="20"/>
      <c r="B72" s="21"/>
      <c r="C72" s="37"/>
      <c r="D72" s="23"/>
      <c r="E72" s="22"/>
      <c r="F72" s="24"/>
      <c r="G72" s="24"/>
      <c r="H72" s="22"/>
      <c r="I72" s="23"/>
      <c r="J72" s="23"/>
      <c r="K72" s="23"/>
      <c r="L72" s="23"/>
      <c r="M72" s="22"/>
      <c r="N72" s="23"/>
      <c r="O72" s="23"/>
      <c r="P72" s="23"/>
      <c r="Q72" s="23"/>
      <c r="R72" s="23"/>
      <c r="S72" s="23"/>
      <c r="T72" s="23"/>
      <c r="U72" s="22"/>
      <c r="V72" s="23"/>
      <c r="W72" s="23"/>
      <c r="X72" s="26">
        <f t="shared" si="12"/>
        <v>0</v>
      </c>
      <c r="Y72" s="28"/>
      <c r="Z72" s="27">
        <f t="shared" si="1"/>
        <v>0</v>
      </c>
    </row>
    <row r="73" spans="1:26" ht="18">
      <c r="A73" s="29" t="s">
        <v>97</v>
      </c>
      <c r="B73" s="30"/>
      <c r="C73" s="36"/>
      <c r="D73" s="35"/>
      <c r="E73" s="34"/>
      <c r="F73" s="19"/>
      <c r="G73" s="19"/>
      <c r="H73" s="34"/>
      <c r="I73" s="35"/>
      <c r="J73" s="35"/>
      <c r="K73" s="35"/>
      <c r="L73" s="35"/>
      <c r="M73" s="34"/>
      <c r="N73" s="35"/>
      <c r="O73" s="35"/>
      <c r="P73" s="35"/>
      <c r="Q73" s="35"/>
      <c r="R73" s="35"/>
      <c r="S73" s="35"/>
      <c r="T73" s="35"/>
      <c r="U73" s="34"/>
      <c r="V73" s="35"/>
      <c r="W73" s="35"/>
      <c r="X73" s="32">
        <f t="shared" si="12"/>
        <v>0</v>
      </c>
      <c r="Y73" s="32"/>
      <c r="Z73" s="33">
        <f t="shared" si="1"/>
        <v>0</v>
      </c>
    </row>
    <row r="74" spans="1:26" ht="16.5">
      <c r="A74" s="20" t="s">
        <v>98</v>
      </c>
      <c r="B74" s="21" t="s">
        <v>87</v>
      </c>
      <c r="C74" s="37"/>
      <c r="D74" s="23"/>
      <c r="E74" s="22">
        <v>200</v>
      </c>
      <c r="F74" s="24"/>
      <c r="G74" s="24"/>
      <c r="H74" s="22">
        <v>180</v>
      </c>
      <c r="I74" s="23">
        <v>178</v>
      </c>
      <c r="J74" s="25">
        <v>178</v>
      </c>
      <c r="K74" s="23">
        <v>200</v>
      </c>
      <c r="L74" s="23"/>
      <c r="M74" s="22"/>
      <c r="N74" s="23">
        <v>157</v>
      </c>
      <c r="O74" s="23"/>
      <c r="P74" s="23"/>
      <c r="Q74" s="23"/>
      <c r="R74" s="23"/>
      <c r="S74" s="23">
        <v>85</v>
      </c>
      <c r="T74" s="23">
        <v>120</v>
      </c>
      <c r="U74" s="22"/>
      <c r="V74" s="23"/>
      <c r="W74" s="23">
        <v>181.66</v>
      </c>
      <c r="X74" s="26">
        <f t="shared" si="12"/>
        <v>164.40666666666667</v>
      </c>
      <c r="Y74" s="28">
        <v>163.5625</v>
      </c>
      <c r="Z74" s="27">
        <f t="shared" si="1"/>
        <v>0.005161125971213876</v>
      </c>
    </row>
    <row r="75" spans="1:26" ht="16.5">
      <c r="A75" s="20" t="s">
        <v>99</v>
      </c>
      <c r="B75" s="21" t="s">
        <v>87</v>
      </c>
      <c r="C75" s="22"/>
      <c r="D75" s="23"/>
      <c r="E75" s="22">
        <v>250</v>
      </c>
      <c r="F75" s="24"/>
      <c r="G75" s="24"/>
      <c r="H75" s="22">
        <v>225</v>
      </c>
      <c r="I75" s="23">
        <v>230</v>
      </c>
      <c r="J75" s="25">
        <v>234</v>
      </c>
      <c r="K75" s="23">
        <v>255</v>
      </c>
      <c r="L75" s="23"/>
      <c r="M75" s="22"/>
      <c r="N75" s="23"/>
      <c r="O75" s="23"/>
      <c r="P75" s="23"/>
      <c r="Q75" s="23"/>
      <c r="R75" s="23"/>
      <c r="S75" s="23">
        <v>110</v>
      </c>
      <c r="T75" s="23">
        <v>140</v>
      </c>
      <c r="U75" s="22"/>
      <c r="V75" s="23"/>
      <c r="W75" s="23">
        <v>196</v>
      </c>
      <c r="X75" s="26">
        <f t="shared" si="12"/>
        <v>205</v>
      </c>
      <c r="Y75" s="28">
        <v>204.5</v>
      </c>
      <c r="Z75" s="27">
        <f t="shared" si="1"/>
        <v>0.0024449877750611915</v>
      </c>
    </row>
    <row r="76" spans="1:26" ht="16.5">
      <c r="A76" s="20" t="s">
        <v>100</v>
      </c>
      <c r="B76" s="21" t="s">
        <v>87</v>
      </c>
      <c r="C76" s="22">
        <v>45</v>
      </c>
      <c r="D76" s="23">
        <v>45</v>
      </c>
      <c r="E76" s="22">
        <v>60</v>
      </c>
      <c r="F76" s="24">
        <v>80</v>
      </c>
      <c r="G76" s="24">
        <v>74</v>
      </c>
      <c r="H76" s="22">
        <v>58</v>
      </c>
      <c r="I76" s="23">
        <v>93</v>
      </c>
      <c r="J76" s="25">
        <v>63</v>
      </c>
      <c r="K76" s="23" t="s">
        <v>84</v>
      </c>
      <c r="L76" s="23">
        <v>75</v>
      </c>
      <c r="M76" s="22"/>
      <c r="N76" s="23">
        <v>70</v>
      </c>
      <c r="O76" s="23"/>
      <c r="P76" s="23">
        <v>71.25</v>
      </c>
      <c r="Q76" s="23"/>
      <c r="R76" s="23">
        <v>85</v>
      </c>
      <c r="S76" s="23">
        <v>20</v>
      </c>
      <c r="T76" s="23">
        <v>43.5</v>
      </c>
      <c r="U76" s="22">
        <v>40</v>
      </c>
      <c r="V76" s="23"/>
      <c r="W76" s="23">
        <v>65.42</v>
      </c>
      <c r="X76" s="26">
        <f t="shared" si="12"/>
        <v>61.760625</v>
      </c>
      <c r="Y76" s="28">
        <v>65.0892857142857</v>
      </c>
      <c r="Z76" s="27">
        <f t="shared" si="1"/>
        <v>-0.05113991769547299</v>
      </c>
    </row>
    <row r="77" spans="1:26" ht="16.5">
      <c r="A77" s="20" t="s">
        <v>101</v>
      </c>
      <c r="B77" s="21" t="s">
        <v>87</v>
      </c>
      <c r="C77" s="22">
        <v>85</v>
      </c>
      <c r="D77" s="23">
        <v>55</v>
      </c>
      <c r="E77" s="22">
        <v>80</v>
      </c>
      <c r="F77" s="24">
        <v>120</v>
      </c>
      <c r="G77" s="24">
        <v>103</v>
      </c>
      <c r="H77" s="22">
        <v>77</v>
      </c>
      <c r="I77" s="23">
        <v>102</v>
      </c>
      <c r="J77" s="25">
        <v>81</v>
      </c>
      <c r="K77" s="23">
        <v>65</v>
      </c>
      <c r="L77" s="23">
        <v>85</v>
      </c>
      <c r="M77" s="22">
        <v>120</v>
      </c>
      <c r="N77" s="23"/>
      <c r="O77" s="23">
        <v>50</v>
      </c>
      <c r="P77" s="23">
        <v>80</v>
      </c>
      <c r="Q77" s="23"/>
      <c r="R77" s="23">
        <v>95</v>
      </c>
      <c r="S77" s="23">
        <v>45</v>
      </c>
      <c r="T77" s="23">
        <v>51.5</v>
      </c>
      <c r="U77" s="22">
        <v>65</v>
      </c>
      <c r="V77" s="23"/>
      <c r="W77" s="23">
        <v>74</v>
      </c>
      <c r="X77" s="26">
        <f t="shared" si="12"/>
        <v>79.63888888888889</v>
      </c>
      <c r="Y77" s="28">
        <v>77</v>
      </c>
      <c r="Z77" s="27">
        <f t="shared" si="1"/>
        <v>0.03427128427128423</v>
      </c>
    </row>
    <row r="78" spans="1:26" ht="16.5">
      <c r="A78" s="20" t="s">
        <v>102</v>
      </c>
      <c r="B78" s="21" t="s">
        <v>87</v>
      </c>
      <c r="C78" s="22">
        <v>32</v>
      </c>
      <c r="D78" s="23">
        <v>21.5</v>
      </c>
      <c r="E78" s="22">
        <v>60</v>
      </c>
      <c r="F78" s="24"/>
      <c r="G78" s="24"/>
      <c r="H78" s="22">
        <v>43</v>
      </c>
      <c r="I78" s="23"/>
      <c r="J78" s="25">
        <v>34.4</v>
      </c>
      <c r="K78" s="23">
        <v>28</v>
      </c>
      <c r="L78" s="23">
        <v>55</v>
      </c>
      <c r="M78" s="22"/>
      <c r="N78" s="23">
        <v>54</v>
      </c>
      <c r="O78" s="23"/>
      <c r="P78" s="23"/>
      <c r="Q78" s="23"/>
      <c r="R78" s="23"/>
      <c r="S78" s="23">
        <v>15</v>
      </c>
      <c r="T78" s="23">
        <v>27</v>
      </c>
      <c r="U78" s="22"/>
      <c r="V78" s="23"/>
      <c r="W78" s="23">
        <v>42.2</v>
      </c>
      <c r="X78" s="26">
        <f t="shared" si="12"/>
        <v>37.46363636363636</v>
      </c>
      <c r="Y78" s="28">
        <v>40.91</v>
      </c>
      <c r="Z78" s="27">
        <f t="shared" si="1"/>
        <v>-0.08424257238728028</v>
      </c>
    </row>
    <row r="79" spans="1:26" ht="16.5">
      <c r="A79" s="20" t="s">
        <v>103</v>
      </c>
      <c r="B79" s="21" t="s">
        <v>87</v>
      </c>
      <c r="C79" s="22">
        <v>50</v>
      </c>
      <c r="D79" s="23">
        <v>32</v>
      </c>
      <c r="E79" s="22">
        <v>60</v>
      </c>
      <c r="F79" s="24"/>
      <c r="G79" s="24"/>
      <c r="H79" s="22">
        <v>75</v>
      </c>
      <c r="I79" s="23">
        <v>91</v>
      </c>
      <c r="J79" s="25">
        <v>57.4</v>
      </c>
      <c r="K79" s="23">
        <v>58</v>
      </c>
      <c r="L79" s="23">
        <v>75</v>
      </c>
      <c r="M79" s="22">
        <v>90</v>
      </c>
      <c r="N79" s="23"/>
      <c r="O79" s="23"/>
      <c r="P79" s="23"/>
      <c r="Q79" s="23"/>
      <c r="R79" s="23"/>
      <c r="S79" s="23">
        <v>35</v>
      </c>
      <c r="T79" s="23">
        <v>49</v>
      </c>
      <c r="U79" s="22"/>
      <c r="V79" s="23"/>
      <c r="W79" s="23">
        <v>58.6</v>
      </c>
      <c r="X79" s="26">
        <f t="shared" si="12"/>
        <v>60.916666666666664</v>
      </c>
      <c r="Y79" s="28">
        <v>58.725</v>
      </c>
      <c r="Z79" s="27">
        <f t="shared" si="1"/>
        <v>0.037320845749964526</v>
      </c>
    </row>
    <row r="80" spans="1:26" ht="16.5">
      <c r="A80" s="20" t="s">
        <v>104</v>
      </c>
      <c r="B80" s="21" t="s">
        <v>87</v>
      </c>
      <c r="C80" s="22">
        <v>90</v>
      </c>
      <c r="D80" s="23">
        <v>59</v>
      </c>
      <c r="E80" s="22">
        <v>80</v>
      </c>
      <c r="F80" s="24"/>
      <c r="G80" s="24"/>
      <c r="H80" s="22">
        <v>80</v>
      </c>
      <c r="I80" s="23">
        <v>110</v>
      </c>
      <c r="J80" s="25">
        <v>94</v>
      </c>
      <c r="K80" s="23">
        <v>76</v>
      </c>
      <c r="L80" s="23">
        <v>100</v>
      </c>
      <c r="M80" s="22"/>
      <c r="N80" s="23"/>
      <c r="O80" s="23">
        <v>55</v>
      </c>
      <c r="P80" s="23"/>
      <c r="Q80" s="23"/>
      <c r="R80" s="23"/>
      <c r="S80" s="23">
        <v>52</v>
      </c>
      <c r="T80" s="23">
        <v>72.5</v>
      </c>
      <c r="U80" s="22"/>
      <c r="V80" s="23"/>
      <c r="W80" s="23">
        <v>78.71</v>
      </c>
      <c r="X80" s="26">
        <f t="shared" si="12"/>
        <v>78.93416666666667</v>
      </c>
      <c r="Y80" s="28">
        <v>79.425</v>
      </c>
      <c r="Z80" s="27">
        <f t="shared" si="1"/>
        <v>-0.006179834225159886</v>
      </c>
    </row>
    <row r="81" spans="1:26" ht="16.5">
      <c r="A81" s="20"/>
      <c r="B81" s="21"/>
      <c r="C81" s="37"/>
      <c r="D81" s="23"/>
      <c r="E81" s="22"/>
      <c r="F81" s="24"/>
      <c r="G81" s="24"/>
      <c r="H81" s="22"/>
      <c r="I81" s="23"/>
      <c r="J81" s="23"/>
      <c r="K81" s="23"/>
      <c r="L81" s="23"/>
      <c r="M81" s="22"/>
      <c r="N81" s="23"/>
      <c r="O81" s="23"/>
      <c r="P81" s="23"/>
      <c r="Q81" s="23"/>
      <c r="R81" s="23"/>
      <c r="S81" s="23"/>
      <c r="T81" s="23"/>
      <c r="U81" s="22"/>
      <c r="V81" s="23"/>
      <c r="W81" s="23"/>
      <c r="X81" s="26">
        <f t="shared" si="12"/>
        <v>0</v>
      </c>
      <c r="Y81" s="28"/>
      <c r="Z81" s="27">
        <f t="shared" si="1"/>
        <v>0</v>
      </c>
    </row>
    <row r="82" spans="1:26" ht="18">
      <c r="A82" s="29" t="s">
        <v>105</v>
      </c>
      <c r="B82" s="30"/>
      <c r="C82" s="36"/>
      <c r="D82" s="35"/>
      <c r="E82" s="34"/>
      <c r="F82" s="19"/>
      <c r="G82" s="19"/>
      <c r="H82" s="34"/>
      <c r="I82" s="35"/>
      <c r="J82" s="35"/>
      <c r="K82" s="35"/>
      <c r="L82" s="35"/>
      <c r="M82" s="34"/>
      <c r="N82" s="35"/>
      <c r="O82" s="35"/>
      <c r="P82" s="35"/>
      <c r="Q82" s="35"/>
      <c r="R82" s="35"/>
      <c r="S82" s="35"/>
      <c r="T82" s="35"/>
      <c r="U82" s="34"/>
      <c r="V82" s="35"/>
      <c r="W82" s="35"/>
      <c r="X82" s="32">
        <f t="shared" si="12"/>
        <v>0</v>
      </c>
      <c r="Y82" s="32"/>
      <c r="Z82" s="33">
        <f t="shared" si="1"/>
        <v>0</v>
      </c>
    </row>
    <row r="83" spans="1:26" ht="16.5">
      <c r="A83" s="20" t="s">
        <v>106</v>
      </c>
      <c r="B83" s="21" t="s">
        <v>87</v>
      </c>
      <c r="C83" s="22"/>
      <c r="D83" s="23"/>
      <c r="E83" s="22">
        <v>250</v>
      </c>
      <c r="F83" s="24"/>
      <c r="G83" s="24"/>
      <c r="H83" s="22">
        <v>257</v>
      </c>
      <c r="I83" s="23"/>
      <c r="J83" s="25">
        <v>333.333333333333</v>
      </c>
      <c r="K83" s="23"/>
      <c r="L83" s="23"/>
      <c r="M83" s="22"/>
      <c r="N83" s="23"/>
      <c r="O83" s="23"/>
      <c r="P83" s="23"/>
      <c r="Q83" s="23"/>
      <c r="R83" s="23"/>
      <c r="S83" s="23">
        <v>250</v>
      </c>
      <c r="T83" s="23">
        <v>190</v>
      </c>
      <c r="U83" s="22"/>
      <c r="V83" s="23"/>
      <c r="W83" s="23"/>
      <c r="X83" s="26">
        <f t="shared" si="12"/>
        <v>256.0666666666666</v>
      </c>
      <c r="Y83" s="28">
        <v>261.112222222222</v>
      </c>
      <c r="Z83" s="27">
        <f t="shared" si="1"/>
        <v>-0.019323322028416245</v>
      </c>
    </row>
    <row r="84" spans="1:26" ht="16.5">
      <c r="A84" s="20" t="s">
        <v>107</v>
      </c>
      <c r="B84" s="21" t="s">
        <v>87</v>
      </c>
      <c r="C84" s="22"/>
      <c r="D84" s="23">
        <v>90</v>
      </c>
      <c r="E84" s="22">
        <v>100</v>
      </c>
      <c r="F84" s="24"/>
      <c r="G84" s="24"/>
      <c r="H84" s="22">
        <v>90</v>
      </c>
      <c r="I84" s="23"/>
      <c r="J84" s="25"/>
      <c r="K84" s="23"/>
      <c r="L84" s="23"/>
      <c r="M84" s="22">
        <v>135</v>
      </c>
      <c r="N84" s="23"/>
      <c r="O84" s="23"/>
      <c r="P84" s="23"/>
      <c r="Q84" s="23"/>
      <c r="R84" s="23"/>
      <c r="S84" s="23">
        <v>75</v>
      </c>
      <c r="T84" s="23">
        <v>130</v>
      </c>
      <c r="U84" s="22">
        <v>125</v>
      </c>
      <c r="V84" s="23"/>
      <c r="W84" s="23">
        <v>105</v>
      </c>
      <c r="X84" s="26">
        <f t="shared" si="12"/>
        <v>106.25</v>
      </c>
      <c r="Y84" s="28">
        <v>117.407777777778</v>
      </c>
      <c r="Z84" s="27">
        <f t="shared" si="1"/>
        <v>-0.09503440052239753</v>
      </c>
    </row>
    <row r="85" spans="1:26" ht="16.5">
      <c r="A85" s="20" t="s">
        <v>108</v>
      </c>
      <c r="B85" s="21" t="s">
        <v>87</v>
      </c>
      <c r="C85" s="22"/>
      <c r="D85" s="23">
        <v>70</v>
      </c>
      <c r="E85" s="22">
        <v>100</v>
      </c>
      <c r="F85" s="24"/>
      <c r="G85" s="24"/>
      <c r="H85" s="22">
        <v>70</v>
      </c>
      <c r="I85" s="23"/>
      <c r="J85" s="25">
        <v>158</v>
      </c>
      <c r="K85" s="23">
        <v>110</v>
      </c>
      <c r="L85" s="23"/>
      <c r="M85" s="22"/>
      <c r="N85" s="23"/>
      <c r="O85" s="23"/>
      <c r="P85" s="23"/>
      <c r="Q85" s="23"/>
      <c r="R85" s="23"/>
      <c r="S85" s="23">
        <v>100</v>
      </c>
      <c r="T85" s="23">
        <v>102.5</v>
      </c>
      <c r="U85" s="22"/>
      <c r="V85" s="23"/>
      <c r="W85" s="23">
        <v>95</v>
      </c>
      <c r="X85" s="26">
        <f t="shared" si="12"/>
        <v>100.6875</v>
      </c>
      <c r="Y85" s="28">
        <v>111.16625</v>
      </c>
      <c r="Z85" s="27">
        <f t="shared" si="1"/>
        <v>-0.09426197249614887</v>
      </c>
    </row>
    <row r="86" spans="1:26" ht="16.5">
      <c r="A86" s="20"/>
      <c r="B86" s="21"/>
      <c r="C86" s="22"/>
      <c r="D86" s="23"/>
      <c r="E86" s="22"/>
      <c r="F86" s="24"/>
      <c r="G86" s="24"/>
      <c r="H86" s="22"/>
      <c r="I86" s="23"/>
      <c r="J86" s="23"/>
      <c r="K86" s="23"/>
      <c r="L86" s="23"/>
      <c r="M86" s="22"/>
      <c r="N86" s="23"/>
      <c r="O86" s="23"/>
      <c r="P86" s="23"/>
      <c r="Q86" s="23"/>
      <c r="R86" s="23"/>
      <c r="S86" s="23"/>
      <c r="T86" s="23"/>
      <c r="U86" s="22"/>
      <c r="V86" s="23"/>
      <c r="W86" s="23"/>
      <c r="X86" s="26">
        <f t="shared" si="12"/>
        <v>0</v>
      </c>
      <c r="Y86" s="28"/>
      <c r="Z86" s="27">
        <f t="shared" si="1"/>
        <v>0</v>
      </c>
    </row>
    <row r="87" spans="1:26" ht="18">
      <c r="A87" s="29" t="s">
        <v>109</v>
      </c>
      <c r="B87" s="30"/>
      <c r="C87" s="34"/>
      <c r="D87" s="35"/>
      <c r="E87" s="34"/>
      <c r="F87" s="19"/>
      <c r="G87" s="19"/>
      <c r="H87" s="34"/>
      <c r="I87" s="35"/>
      <c r="J87" s="35"/>
      <c r="K87" s="35"/>
      <c r="L87" s="35"/>
      <c r="M87" s="34"/>
      <c r="N87" s="35"/>
      <c r="O87" s="35"/>
      <c r="P87" s="35"/>
      <c r="Q87" s="35"/>
      <c r="R87" s="35"/>
      <c r="S87" s="35"/>
      <c r="T87" s="35"/>
      <c r="U87" s="34"/>
      <c r="V87" s="35"/>
      <c r="W87" s="35"/>
      <c r="X87" s="32">
        <f t="shared" si="12"/>
        <v>0</v>
      </c>
      <c r="Y87" s="32"/>
      <c r="Z87" s="33">
        <f t="shared" si="1"/>
        <v>0</v>
      </c>
    </row>
    <row r="88" spans="1:26" ht="16.5">
      <c r="A88" s="20" t="s">
        <v>110</v>
      </c>
      <c r="B88" s="21" t="s">
        <v>87</v>
      </c>
      <c r="C88" s="22">
        <v>180</v>
      </c>
      <c r="D88" s="23"/>
      <c r="E88" s="22">
        <v>250</v>
      </c>
      <c r="F88" s="24"/>
      <c r="G88" s="24"/>
      <c r="H88" s="22">
        <v>175</v>
      </c>
      <c r="I88" s="23"/>
      <c r="J88" s="25">
        <v>228</v>
      </c>
      <c r="K88" s="23">
        <v>220</v>
      </c>
      <c r="L88" s="23"/>
      <c r="M88" s="22"/>
      <c r="N88" s="23">
        <v>170</v>
      </c>
      <c r="O88" s="23"/>
      <c r="P88" s="23"/>
      <c r="Q88" s="23"/>
      <c r="R88" s="23"/>
      <c r="S88" s="23">
        <v>195</v>
      </c>
      <c r="T88" s="23">
        <v>150</v>
      </c>
      <c r="U88" s="22">
        <v>200</v>
      </c>
      <c r="V88" s="23"/>
      <c r="W88" s="23">
        <v>207</v>
      </c>
      <c r="X88" s="26">
        <f t="shared" si="12"/>
        <v>197.5</v>
      </c>
      <c r="Y88" s="28">
        <v>185.75</v>
      </c>
      <c r="Z88" s="27">
        <f t="shared" si="1"/>
        <v>0.06325706594885605</v>
      </c>
    </row>
    <row r="89" spans="1:26" ht="16.5">
      <c r="A89" s="20" t="s">
        <v>111</v>
      </c>
      <c r="B89" s="21" t="s">
        <v>87</v>
      </c>
      <c r="C89" s="22"/>
      <c r="D89" s="23"/>
      <c r="E89" s="22">
        <v>100</v>
      </c>
      <c r="F89" s="24"/>
      <c r="G89" s="24"/>
      <c r="H89" s="22">
        <v>215</v>
      </c>
      <c r="I89" s="23"/>
      <c r="J89" s="25">
        <v>284</v>
      </c>
      <c r="K89" s="23">
        <v>275</v>
      </c>
      <c r="L89" s="23"/>
      <c r="M89" s="22"/>
      <c r="N89" s="23"/>
      <c r="O89" s="23"/>
      <c r="P89" s="23"/>
      <c r="Q89" s="23"/>
      <c r="R89" s="23"/>
      <c r="S89" s="23">
        <v>230</v>
      </c>
      <c r="T89" s="23">
        <v>190</v>
      </c>
      <c r="U89" s="22">
        <v>210</v>
      </c>
      <c r="V89" s="23"/>
      <c r="W89" s="23">
        <v>230</v>
      </c>
      <c r="X89" s="26">
        <f t="shared" si="12"/>
        <v>216.75</v>
      </c>
      <c r="Y89" s="28">
        <v>242.238571428571</v>
      </c>
      <c r="Z89" s="27">
        <f t="shared" si="1"/>
        <v>-0.10522094511313951</v>
      </c>
    </row>
    <row r="90" spans="1:26" ht="16.5">
      <c r="A90" s="20" t="s">
        <v>112</v>
      </c>
      <c r="B90" s="21" t="s">
        <v>87</v>
      </c>
      <c r="C90" s="22">
        <v>45</v>
      </c>
      <c r="D90" s="23"/>
      <c r="E90" s="22">
        <v>100</v>
      </c>
      <c r="F90" s="24">
        <v>75</v>
      </c>
      <c r="G90" s="24">
        <v>57</v>
      </c>
      <c r="H90" s="22">
        <v>47</v>
      </c>
      <c r="I90" s="23"/>
      <c r="J90" s="25">
        <v>79</v>
      </c>
      <c r="K90" s="23"/>
      <c r="L90" s="23">
        <v>55</v>
      </c>
      <c r="M90" s="22"/>
      <c r="N90" s="23"/>
      <c r="O90" s="23"/>
      <c r="P90" s="23"/>
      <c r="Q90" s="23"/>
      <c r="R90" s="23"/>
      <c r="S90" s="23">
        <v>35</v>
      </c>
      <c r="T90" s="23">
        <v>55</v>
      </c>
      <c r="U90" s="22">
        <v>40</v>
      </c>
      <c r="V90" s="23"/>
      <c r="W90" s="23">
        <v>40</v>
      </c>
      <c r="X90" s="26">
        <f t="shared" si="12"/>
        <v>57.09090909090909</v>
      </c>
      <c r="Y90" s="28">
        <v>51.37</v>
      </c>
      <c r="Z90" s="27">
        <f t="shared" si="1"/>
        <v>0.11136673332507496</v>
      </c>
    </row>
    <row r="91" spans="1:26" ht="16.5">
      <c r="A91" s="20" t="s">
        <v>113</v>
      </c>
      <c r="B91" s="21" t="s">
        <v>87</v>
      </c>
      <c r="C91" s="22">
        <v>75</v>
      </c>
      <c r="D91" s="23">
        <v>64</v>
      </c>
      <c r="E91" s="22">
        <v>130</v>
      </c>
      <c r="F91" s="24">
        <v>80</v>
      </c>
      <c r="G91" s="24">
        <v>88</v>
      </c>
      <c r="H91" s="22">
        <v>70</v>
      </c>
      <c r="I91" s="23"/>
      <c r="J91" s="25">
        <v>108</v>
      </c>
      <c r="K91" s="23"/>
      <c r="L91" s="23">
        <v>80</v>
      </c>
      <c r="M91" s="22"/>
      <c r="N91" s="23">
        <v>80</v>
      </c>
      <c r="O91" s="23">
        <v>80</v>
      </c>
      <c r="P91" s="23"/>
      <c r="Q91" s="23"/>
      <c r="R91" s="23">
        <v>125</v>
      </c>
      <c r="S91" s="23">
        <v>65</v>
      </c>
      <c r="T91" s="23">
        <v>60.5</v>
      </c>
      <c r="U91" s="22">
        <v>70</v>
      </c>
      <c r="V91" s="23"/>
      <c r="W91" s="23">
        <v>105</v>
      </c>
      <c r="X91" s="26">
        <f t="shared" si="12"/>
        <v>85.36666666666666</v>
      </c>
      <c r="Y91" s="28">
        <v>79.1428571428571</v>
      </c>
      <c r="Z91" s="27">
        <f t="shared" si="1"/>
        <v>0.07864019253911003</v>
      </c>
    </row>
    <row r="92" spans="1:26" ht="16.5">
      <c r="A92" s="20" t="s">
        <v>114</v>
      </c>
      <c r="B92" s="21" t="s">
        <v>87</v>
      </c>
      <c r="C92" s="22">
        <v>115</v>
      </c>
      <c r="D92" s="23">
        <v>75</v>
      </c>
      <c r="E92" s="22">
        <v>150</v>
      </c>
      <c r="F92" s="24">
        <v>120</v>
      </c>
      <c r="G92" s="24">
        <v>110</v>
      </c>
      <c r="H92" s="22">
        <v>90</v>
      </c>
      <c r="I92" s="23"/>
      <c r="J92" s="25">
        <v>122</v>
      </c>
      <c r="K92" s="23">
        <v>85</v>
      </c>
      <c r="L92" s="23">
        <v>115</v>
      </c>
      <c r="M92" s="22">
        <v>130</v>
      </c>
      <c r="N92" s="23"/>
      <c r="O92" s="23">
        <v>90</v>
      </c>
      <c r="P92" s="23"/>
      <c r="Q92" s="23"/>
      <c r="R92" s="23">
        <v>130</v>
      </c>
      <c r="S92" s="23">
        <v>70</v>
      </c>
      <c r="T92" s="23">
        <v>92.5</v>
      </c>
      <c r="U92" s="22">
        <v>100</v>
      </c>
      <c r="V92" s="23">
        <v>90</v>
      </c>
      <c r="W92" s="23">
        <v>106.6</v>
      </c>
      <c r="X92" s="26">
        <f t="shared" si="12"/>
        <v>105.35882352941177</v>
      </c>
      <c r="Y92" s="28">
        <v>100.690714285714</v>
      </c>
      <c r="Z92" s="27">
        <f t="shared" si="1"/>
        <v>0.04636087127609234</v>
      </c>
    </row>
    <row r="93" spans="1:26" ht="16.5">
      <c r="A93" s="20" t="s">
        <v>115</v>
      </c>
      <c r="B93" s="21" t="s">
        <v>87</v>
      </c>
      <c r="C93" s="22">
        <v>135</v>
      </c>
      <c r="D93" s="23">
        <v>90</v>
      </c>
      <c r="E93" s="22">
        <v>150</v>
      </c>
      <c r="F93" s="24">
        <v>130</v>
      </c>
      <c r="G93" s="24">
        <v>134</v>
      </c>
      <c r="H93" s="22">
        <v>115</v>
      </c>
      <c r="I93" s="23"/>
      <c r="J93" s="25">
        <v>136</v>
      </c>
      <c r="K93" s="23">
        <v>95</v>
      </c>
      <c r="L93" s="23">
        <v>125</v>
      </c>
      <c r="M93" s="22">
        <v>199</v>
      </c>
      <c r="N93" s="23"/>
      <c r="O93" s="23"/>
      <c r="P93" s="23"/>
      <c r="Q93" s="23"/>
      <c r="R93" s="23">
        <v>135</v>
      </c>
      <c r="S93" s="23">
        <v>75</v>
      </c>
      <c r="T93" s="23">
        <v>106.66</v>
      </c>
      <c r="U93" s="22">
        <v>110</v>
      </c>
      <c r="V93" s="23">
        <v>90</v>
      </c>
      <c r="W93" s="23">
        <v>110</v>
      </c>
      <c r="X93" s="26">
        <f t="shared" si="12"/>
        <v>120.97875</v>
      </c>
      <c r="Y93" s="28">
        <v>117.282307692308</v>
      </c>
      <c r="Z93" s="27">
        <f t="shared" si="1"/>
        <v>0.03151747591281784</v>
      </c>
    </row>
    <row r="94" spans="1:26" ht="16.5">
      <c r="A94" s="20" t="s">
        <v>116</v>
      </c>
      <c r="B94" s="21" t="s">
        <v>87</v>
      </c>
      <c r="C94" s="22">
        <v>45</v>
      </c>
      <c r="D94" s="23">
        <v>37</v>
      </c>
      <c r="E94" s="22">
        <v>80</v>
      </c>
      <c r="F94" s="24"/>
      <c r="G94" s="24"/>
      <c r="H94" s="22">
        <v>45</v>
      </c>
      <c r="I94" s="23"/>
      <c r="J94" s="25">
        <v>76.4</v>
      </c>
      <c r="K94" s="23">
        <v>50</v>
      </c>
      <c r="L94" s="23">
        <v>65</v>
      </c>
      <c r="M94" s="22"/>
      <c r="N94" s="23">
        <v>65</v>
      </c>
      <c r="O94" s="23"/>
      <c r="P94" s="23"/>
      <c r="Q94" s="23"/>
      <c r="R94" s="23"/>
      <c r="S94" s="23">
        <v>40</v>
      </c>
      <c r="T94" s="23">
        <v>42.5</v>
      </c>
      <c r="U94" s="22"/>
      <c r="V94" s="23"/>
      <c r="W94" s="23">
        <v>46.3</v>
      </c>
      <c r="X94" s="26">
        <f t="shared" si="12"/>
        <v>53.83636363636363</v>
      </c>
      <c r="Y94" s="28">
        <v>53.1111111111111</v>
      </c>
      <c r="Z94" s="27">
        <f t="shared" si="1"/>
        <v>0.013655382274629257</v>
      </c>
    </row>
    <row r="95" spans="1:26" ht="16.5">
      <c r="A95" s="20" t="s">
        <v>117</v>
      </c>
      <c r="B95" s="21" t="s">
        <v>87</v>
      </c>
      <c r="C95" s="22">
        <v>75</v>
      </c>
      <c r="D95" s="23">
        <v>54</v>
      </c>
      <c r="E95" s="22">
        <v>80</v>
      </c>
      <c r="F95" s="24"/>
      <c r="G95" s="24"/>
      <c r="H95" s="22">
        <v>75</v>
      </c>
      <c r="I95" s="23"/>
      <c r="J95" s="25">
        <v>100.8</v>
      </c>
      <c r="K95" s="23">
        <v>85</v>
      </c>
      <c r="L95" s="23">
        <v>88</v>
      </c>
      <c r="M95" s="22"/>
      <c r="N95" s="23"/>
      <c r="O95" s="23"/>
      <c r="P95" s="23"/>
      <c r="Q95" s="23"/>
      <c r="R95" s="23"/>
      <c r="S95" s="23">
        <v>70</v>
      </c>
      <c r="T95" s="23">
        <v>70</v>
      </c>
      <c r="U95" s="22"/>
      <c r="V95" s="23"/>
      <c r="W95" s="23">
        <v>93.28</v>
      </c>
      <c r="X95" s="26">
        <f t="shared" si="12"/>
        <v>79.10799999999999</v>
      </c>
      <c r="Y95" s="28">
        <v>81.4911111111111</v>
      </c>
      <c r="Z95" s="27">
        <f t="shared" si="1"/>
        <v>-0.02924381663985154</v>
      </c>
    </row>
    <row r="96" spans="1:26" ht="16.5">
      <c r="A96" s="20" t="s">
        <v>118</v>
      </c>
      <c r="B96" s="21" t="s">
        <v>87</v>
      </c>
      <c r="C96" s="22">
        <v>105</v>
      </c>
      <c r="D96" s="23">
        <v>62</v>
      </c>
      <c r="E96" s="22">
        <v>100</v>
      </c>
      <c r="F96" s="24"/>
      <c r="G96" s="24"/>
      <c r="H96" s="22">
        <v>95</v>
      </c>
      <c r="I96" s="23"/>
      <c r="J96" s="25">
        <v>137</v>
      </c>
      <c r="K96" s="23">
        <v>102</v>
      </c>
      <c r="L96" s="23">
        <v>120</v>
      </c>
      <c r="M96" s="22">
        <v>90</v>
      </c>
      <c r="N96" s="23"/>
      <c r="O96" s="23">
        <v>78</v>
      </c>
      <c r="P96" s="23"/>
      <c r="Q96" s="23"/>
      <c r="R96" s="23"/>
      <c r="S96" s="23">
        <v>85</v>
      </c>
      <c r="T96" s="23">
        <v>90</v>
      </c>
      <c r="U96" s="22"/>
      <c r="V96" s="23"/>
      <c r="W96" s="23">
        <v>105</v>
      </c>
      <c r="X96" s="26">
        <f t="shared" si="12"/>
        <v>97.41666666666667</v>
      </c>
      <c r="Y96" s="28">
        <v>98.1875</v>
      </c>
      <c r="Z96" s="27">
        <f t="shared" si="1"/>
        <v>-0.00785062592828345</v>
      </c>
    </row>
    <row r="97" spans="1:26" ht="16.5">
      <c r="A97" s="20" t="s">
        <v>119</v>
      </c>
      <c r="B97" s="21" t="s">
        <v>87</v>
      </c>
      <c r="C97" s="22">
        <v>140</v>
      </c>
      <c r="D97" s="23">
        <v>69</v>
      </c>
      <c r="E97" s="22">
        <v>100</v>
      </c>
      <c r="F97" s="24"/>
      <c r="G97" s="24"/>
      <c r="H97" s="22">
        <v>110</v>
      </c>
      <c r="I97" s="23"/>
      <c r="J97" s="25">
        <v>159</v>
      </c>
      <c r="K97" s="23">
        <v>110</v>
      </c>
      <c r="L97" s="23">
        <v>125</v>
      </c>
      <c r="M97" s="22"/>
      <c r="N97" s="23"/>
      <c r="O97" s="23">
        <v>107</v>
      </c>
      <c r="P97" s="23"/>
      <c r="Q97" s="23"/>
      <c r="R97" s="23"/>
      <c r="S97" s="23">
        <v>100</v>
      </c>
      <c r="T97" s="23">
        <v>105</v>
      </c>
      <c r="U97" s="22"/>
      <c r="V97" s="23"/>
      <c r="W97" s="23">
        <v>110</v>
      </c>
      <c r="X97" s="26">
        <f t="shared" si="12"/>
        <v>112.27272727272727</v>
      </c>
      <c r="Y97" s="28">
        <v>112</v>
      </c>
      <c r="Z97" s="27">
        <f t="shared" si="1"/>
        <v>0.0024350649350648457</v>
      </c>
    </row>
    <row r="98" spans="1:26" ht="16.5">
      <c r="A98" s="20"/>
      <c r="B98" s="21"/>
      <c r="C98" s="22"/>
      <c r="D98" s="23"/>
      <c r="E98" s="22"/>
      <c r="F98" s="24"/>
      <c r="G98" s="24"/>
      <c r="H98" s="22"/>
      <c r="I98" s="23"/>
      <c r="J98" s="23"/>
      <c r="K98" s="23"/>
      <c r="L98" s="23"/>
      <c r="M98" s="22"/>
      <c r="N98" s="23"/>
      <c r="O98" s="23"/>
      <c r="P98" s="23"/>
      <c r="Q98" s="23"/>
      <c r="R98" s="23"/>
      <c r="S98" s="23"/>
      <c r="T98" s="23"/>
      <c r="U98" s="22"/>
      <c r="V98" s="23"/>
      <c r="W98" s="23"/>
      <c r="X98" s="26">
        <f t="shared" si="12"/>
        <v>0</v>
      </c>
      <c r="Y98" s="28"/>
      <c r="Z98" s="27">
        <f t="shared" si="1"/>
        <v>0</v>
      </c>
    </row>
    <row r="99" spans="1:26" ht="18">
      <c r="A99" s="29" t="s">
        <v>120</v>
      </c>
      <c r="B99" s="30"/>
      <c r="C99" s="34"/>
      <c r="D99" s="35"/>
      <c r="E99" s="34"/>
      <c r="F99" s="19"/>
      <c r="G99" s="19"/>
      <c r="H99" s="34"/>
      <c r="I99" s="35"/>
      <c r="J99" s="35"/>
      <c r="K99" s="35"/>
      <c r="L99" s="35"/>
      <c r="M99" s="34"/>
      <c r="N99" s="35"/>
      <c r="O99" s="35"/>
      <c r="P99" s="35"/>
      <c r="Q99" s="35"/>
      <c r="R99" s="35"/>
      <c r="S99" s="35"/>
      <c r="T99" s="35"/>
      <c r="U99" s="34"/>
      <c r="V99" s="35"/>
      <c r="W99" s="35"/>
      <c r="X99" s="32">
        <f t="shared" si="12"/>
        <v>0</v>
      </c>
      <c r="Y99" s="32"/>
      <c r="Z99" s="33">
        <f t="shared" si="1"/>
        <v>0</v>
      </c>
    </row>
    <row r="100" spans="1:26" ht="16.5">
      <c r="A100" s="20" t="s">
        <v>121</v>
      </c>
      <c r="B100" s="21" t="s">
        <v>87</v>
      </c>
      <c r="C100" s="22">
        <v>730</v>
      </c>
      <c r="D100" s="23"/>
      <c r="E100" s="22">
        <v>800</v>
      </c>
      <c r="F100" s="24"/>
      <c r="G100" s="24"/>
      <c r="H100" s="22">
        <v>555</v>
      </c>
      <c r="I100" s="23">
        <v>583</v>
      </c>
      <c r="J100" s="25">
        <v>850</v>
      </c>
      <c r="K100" s="23">
        <v>750</v>
      </c>
      <c r="L100" s="23"/>
      <c r="M100" s="22"/>
      <c r="N100" s="23">
        <v>670</v>
      </c>
      <c r="O100" s="23"/>
      <c r="P100" s="23"/>
      <c r="Q100" s="23"/>
      <c r="R100" s="23"/>
      <c r="S100" s="23">
        <v>500</v>
      </c>
      <c r="T100" s="23"/>
      <c r="U100" s="22">
        <v>800</v>
      </c>
      <c r="V100" s="23"/>
      <c r="W100" s="23">
        <v>650</v>
      </c>
      <c r="X100" s="26">
        <f t="shared" si="12"/>
        <v>688.8</v>
      </c>
      <c r="Y100" s="28">
        <v>677.95875</v>
      </c>
      <c r="Z100" s="27">
        <f t="shared" si="1"/>
        <v>0.015991017152592102</v>
      </c>
    </row>
    <row r="101" spans="1:26" ht="16.5">
      <c r="A101" s="20" t="s">
        <v>122</v>
      </c>
      <c r="B101" s="21" t="s">
        <v>87</v>
      </c>
      <c r="C101" s="22">
        <v>310</v>
      </c>
      <c r="D101" s="23">
        <v>270</v>
      </c>
      <c r="E101" s="22">
        <v>500</v>
      </c>
      <c r="F101" s="24">
        <v>480</v>
      </c>
      <c r="G101" s="24">
        <v>468</v>
      </c>
      <c r="H101" s="22">
        <v>335</v>
      </c>
      <c r="I101" s="23">
        <v>338</v>
      </c>
      <c r="J101" s="25">
        <v>350</v>
      </c>
      <c r="K101" s="23">
        <v>420</v>
      </c>
      <c r="L101" s="23">
        <v>425</v>
      </c>
      <c r="M101" s="22">
        <v>550</v>
      </c>
      <c r="N101" s="23">
        <v>315</v>
      </c>
      <c r="O101" s="23">
        <v>500</v>
      </c>
      <c r="P101" s="23">
        <v>495</v>
      </c>
      <c r="Q101" s="23"/>
      <c r="R101" s="23">
        <v>450</v>
      </c>
      <c r="S101" s="23">
        <v>360</v>
      </c>
      <c r="T101" s="23"/>
      <c r="U101" s="22">
        <v>590</v>
      </c>
      <c r="V101" s="23">
        <v>480</v>
      </c>
      <c r="W101" s="23">
        <v>320</v>
      </c>
      <c r="X101" s="26">
        <f t="shared" si="12"/>
        <v>418.7368421052632</v>
      </c>
      <c r="Y101" s="28">
        <v>425.583333333333</v>
      </c>
      <c r="Z101" s="27">
        <f t="shared" si="1"/>
        <v>-0.016087310502611585</v>
      </c>
    </row>
    <row r="102" spans="1:26" ht="16.5">
      <c r="A102" s="20" t="s">
        <v>123</v>
      </c>
      <c r="B102" s="21" t="s">
        <v>87</v>
      </c>
      <c r="C102" s="22">
        <v>375</v>
      </c>
      <c r="D102" s="23"/>
      <c r="E102" s="22">
        <v>500</v>
      </c>
      <c r="F102" s="24"/>
      <c r="G102" s="24"/>
      <c r="H102" s="22">
        <v>315</v>
      </c>
      <c r="I102" s="23">
        <v>370</v>
      </c>
      <c r="J102" s="25">
        <v>348</v>
      </c>
      <c r="K102" s="23">
        <v>420</v>
      </c>
      <c r="L102" s="23">
        <v>450</v>
      </c>
      <c r="M102" s="22"/>
      <c r="N102" s="23">
        <v>290</v>
      </c>
      <c r="O102" s="23">
        <v>460</v>
      </c>
      <c r="P102" s="23"/>
      <c r="Q102" s="23"/>
      <c r="R102" s="23"/>
      <c r="S102" s="23">
        <v>260</v>
      </c>
      <c r="T102" s="23">
        <v>365</v>
      </c>
      <c r="U102" s="22">
        <v>480</v>
      </c>
      <c r="V102" s="23"/>
      <c r="W102" s="23">
        <v>283.75</v>
      </c>
      <c r="X102" s="26">
        <f t="shared" si="12"/>
        <v>378.21153846153845</v>
      </c>
      <c r="Y102" s="28">
        <v>379.25</v>
      </c>
      <c r="Z102" s="27">
        <f t="shared" si="1"/>
        <v>-0.002738197860149061</v>
      </c>
    </row>
    <row r="103" spans="1:26" ht="16.5">
      <c r="A103" s="20"/>
      <c r="B103" s="21"/>
      <c r="C103" s="37"/>
      <c r="D103" s="23"/>
      <c r="E103" s="22"/>
      <c r="F103" s="24"/>
      <c r="G103" s="24"/>
      <c r="H103" s="22"/>
      <c r="I103" s="23"/>
      <c r="J103" s="23"/>
      <c r="K103" s="23"/>
      <c r="L103" s="23"/>
      <c r="M103" s="22"/>
      <c r="N103" s="23"/>
      <c r="O103" s="23"/>
      <c r="P103" s="23"/>
      <c r="Q103" s="23"/>
      <c r="R103" s="23"/>
      <c r="S103" s="23"/>
      <c r="T103" s="23"/>
      <c r="U103" s="22"/>
      <c r="V103" s="23"/>
      <c r="W103" s="23"/>
      <c r="X103" s="26">
        <f t="shared" si="12"/>
        <v>0</v>
      </c>
      <c r="Y103" s="28"/>
      <c r="Z103" s="27">
        <f t="shared" si="1"/>
        <v>0</v>
      </c>
    </row>
    <row r="104" spans="1:26" ht="18">
      <c r="A104" s="29" t="s">
        <v>124</v>
      </c>
      <c r="B104" s="30"/>
      <c r="C104" s="36"/>
      <c r="D104" s="35"/>
      <c r="E104" s="34"/>
      <c r="F104" s="19"/>
      <c r="G104" s="19"/>
      <c r="H104" s="34"/>
      <c r="I104" s="35"/>
      <c r="J104" s="35"/>
      <c r="K104" s="35"/>
      <c r="L104" s="35"/>
      <c r="M104" s="34"/>
      <c r="N104" s="35"/>
      <c r="O104" s="35"/>
      <c r="P104" s="35"/>
      <c r="Q104" s="35"/>
      <c r="R104" s="35"/>
      <c r="S104" s="35"/>
      <c r="T104" s="35"/>
      <c r="U104" s="34"/>
      <c r="V104" s="35"/>
      <c r="W104" s="35"/>
      <c r="X104" s="32">
        <f t="shared" si="12"/>
        <v>0</v>
      </c>
      <c r="Y104" s="32"/>
      <c r="Z104" s="33">
        <f t="shared" si="1"/>
        <v>0</v>
      </c>
    </row>
    <row r="105" spans="1:26" ht="16.5">
      <c r="A105" s="20" t="s">
        <v>125</v>
      </c>
      <c r="B105" s="21" t="s">
        <v>126</v>
      </c>
      <c r="C105" s="22"/>
      <c r="D105" s="23"/>
      <c r="E105" s="22">
        <v>10</v>
      </c>
      <c r="F105" s="24">
        <v>35</v>
      </c>
      <c r="G105" s="24">
        <v>26</v>
      </c>
      <c r="H105" s="22">
        <v>13.2</v>
      </c>
      <c r="I105" s="23">
        <v>15.5</v>
      </c>
      <c r="J105" s="25">
        <v>19.6</v>
      </c>
      <c r="K105" s="23"/>
      <c r="L105" s="23">
        <v>16</v>
      </c>
      <c r="M105" s="22"/>
      <c r="N105" s="23"/>
      <c r="O105" s="23">
        <v>12</v>
      </c>
      <c r="P105" s="23"/>
      <c r="Q105" s="23"/>
      <c r="R105" s="23"/>
      <c r="S105" s="23"/>
      <c r="T105" s="23">
        <v>11</v>
      </c>
      <c r="U105" s="22">
        <v>25</v>
      </c>
      <c r="V105" s="23"/>
      <c r="W105" s="23"/>
      <c r="X105" s="26">
        <f t="shared" si="12"/>
        <v>18.330000000000002</v>
      </c>
      <c r="Y105" s="28">
        <v>17.307</v>
      </c>
      <c r="Z105" s="27">
        <f t="shared" si="1"/>
        <v>0.05910903102790788</v>
      </c>
    </row>
    <row r="106" spans="1:26" ht="16.5">
      <c r="A106" s="20" t="s">
        <v>127</v>
      </c>
      <c r="B106" s="21" t="s">
        <v>87</v>
      </c>
      <c r="C106" s="22"/>
      <c r="D106" s="23"/>
      <c r="E106" s="22">
        <v>15</v>
      </c>
      <c r="F106" s="24"/>
      <c r="G106" s="24">
        <v>25</v>
      </c>
      <c r="H106" s="22">
        <v>15</v>
      </c>
      <c r="I106" s="23">
        <v>13.9</v>
      </c>
      <c r="J106" s="25">
        <v>22.8</v>
      </c>
      <c r="K106" s="23">
        <v>26</v>
      </c>
      <c r="L106" s="23">
        <v>16</v>
      </c>
      <c r="M106" s="22"/>
      <c r="N106" s="23"/>
      <c r="O106" s="23">
        <v>12.8</v>
      </c>
      <c r="P106" s="23"/>
      <c r="Q106" s="23"/>
      <c r="R106" s="23">
        <v>14</v>
      </c>
      <c r="S106" s="23"/>
      <c r="T106" s="23">
        <v>30</v>
      </c>
      <c r="U106" s="22">
        <v>18.9</v>
      </c>
      <c r="V106" s="23"/>
      <c r="W106" s="23"/>
      <c r="X106" s="26">
        <f t="shared" si="12"/>
        <v>19.036363636363635</v>
      </c>
      <c r="Y106" s="28">
        <v>19.6</v>
      </c>
      <c r="Z106" s="27">
        <f t="shared" si="1"/>
        <v>-0.028756957328386012</v>
      </c>
    </row>
    <row r="107" spans="1:26" ht="16.5">
      <c r="A107" s="20" t="s">
        <v>128</v>
      </c>
      <c r="B107" s="21" t="s">
        <v>87</v>
      </c>
      <c r="C107" s="22">
        <v>12</v>
      </c>
      <c r="D107" s="23">
        <v>14</v>
      </c>
      <c r="E107" s="22">
        <v>18</v>
      </c>
      <c r="F107" s="24">
        <v>15</v>
      </c>
      <c r="G107" s="24">
        <v>25</v>
      </c>
      <c r="H107" s="22">
        <v>19</v>
      </c>
      <c r="I107" s="23"/>
      <c r="J107" s="25">
        <v>20.2</v>
      </c>
      <c r="K107" s="23">
        <v>26</v>
      </c>
      <c r="L107" s="23">
        <v>16</v>
      </c>
      <c r="M107" s="22"/>
      <c r="N107" s="23"/>
      <c r="O107" s="23">
        <v>10</v>
      </c>
      <c r="P107" s="23">
        <v>8.5</v>
      </c>
      <c r="Q107" s="23"/>
      <c r="R107" s="23">
        <v>12</v>
      </c>
      <c r="S107" s="23"/>
      <c r="T107" s="23">
        <v>19</v>
      </c>
      <c r="U107" s="22">
        <v>18</v>
      </c>
      <c r="V107" s="23"/>
      <c r="W107" s="23"/>
      <c r="X107" s="26">
        <f t="shared" si="12"/>
        <v>16.62142857142857</v>
      </c>
      <c r="Y107" s="28">
        <v>15.7961538461538</v>
      </c>
      <c r="Z107" s="27">
        <f t="shared" si="1"/>
        <v>0.05224529548854173</v>
      </c>
    </row>
    <row r="108" spans="1:26" ht="16.5">
      <c r="A108" s="20" t="s">
        <v>129</v>
      </c>
      <c r="B108" s="21" t="s">
        <v>78</v>
      </c>
      <c r="C108" s="22"/>
      <c r="D108" s="23"/>
      <c r="E108" s="22">
        <v>30</v>
      </c>
      <c r="F108" s="24"/>
      <c r="G108" s="24">
        <v>25</v>
      </c>
      <c r="H108" s="22"/>
      <c r="I108" s="23"/>
      <c r="J108" s="25">
        <v>40.6</v>
      </c>
      <c r="K108" s="23">
        <v>45</v>
      </c>
      <c r="L108" s="23">
        <v>35</v>
      </c>
      <c r="M108" s="22"/>
      <c r="N108" s="23">
        <v>50</v>
      </c>
      <c r="O108" s="23">
        <v>10</v>
      </c>
      <c r="P108" s="23"/>
      <c r="Q108" s="23"/>
      <c r="R108" s="23"/>
      <c r="S108" s="23">
        <v>55</v>
      </c>
      <c r="T108" s="23">
        <v>65</v>
      </c>
      <c r="U108" s="22"/>
      <c r="V108" s="23"/>
      <c r="W108" s="23">
        <v>65</v>
      </c>
      <c r="X108" s="26">
        <f t="shared" si="12"/>
        <v>42.06</v>
      </c>
      <c r="Y108" s="28">
        <v>42.3333333333333</v>
      </c>
      <c r="Z108" s="28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5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5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hugowg</cp:lastModifiedBy>
  <dcterms:created xsi:type="dcterms:W3CDTF">2011-10-21T10:43:08Z</dcterms:created>
  <dcterms:modified xsi:type="dcterms:W3CDTF">2011-10-21T10:44:45Z</dcterms:modified>
  <cp:category/>
  <cp:version/>
  <cp:contentType/>
  <cp:contentStatus/>
</cp:coreProperties>
</file>