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2" sheetId="1" r:id="rId1"/>
  </sheets>
  <definedNames/>
  <calcPr fullCalcOnLoad="1"/>
</workbook>
</file>

<file path=xl/sharedStrings.xml><?xml version="1.0" encoding="utf-8"?>
<sst xmlns="http://schemas.openxmlformats.org/spreadsheetml/2006/main" count="180" uniqueCount="115">
  <si>
    <t>SECRETARIA DE ESTADO DA AGRICULTURA E DO ABASTECIMENTO - SEAB</t>
  </si>
  <si>
    <t>DEPARTAMENTO DE ECONOMIA RURAL - DERAL</t>
  </si>
  <si>
    <t>LEVANTAMENTO TRIMESTRAL DE PREÇOS FLORESTAIS</t>
  </si>
  <si>
    <t>Produto</t>
  </si>
  <si>
    <t>unidade</t>
  </si>
  <si>
    <t>Apucarana</t>
  </si>
  <si>
    <t>Campo Mourão</t>
  </si>
  <si>
    <t>Cascavel</t>
  </si>
  <si>
    <t>Cianorte</t>
  </si>
  <si>
    <t>Cornélio</t>
  </si>
  <si>
    <t>Curitiba</t>
  </si>
  <si>
    <t>Francisco Beltrão</t>
  </si>
  <si>
    <t xml:space="preserve">Guarapuava 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</si>
  <si>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</si>
  <si>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</si>
  <si>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</si>
  <si>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</si>
  <si>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</si>
  <si>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</si>
  <si>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</si>
  <si>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</si>
  <si>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</si>
  <si>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</si>
  <si>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</si>
  <si>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</si>
  <si>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</si>
  <si>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Média do Estado</t>
  </si>
  <si>
    <t>Média anterior</t>
  </si>
  <si>
    <t>Variação</t>
  </si>
  <si>
    <t xml:space="preserve">Mudas Plantio Comercial </t>
  </si>
  <si>
    <r>
      <rPr>
        <sz val="8"/>
        <color indexed="8"/>
        <rFont val="Arial"/>
        <family val="2"/>
      </rPr>
      <t xml:space="preserve">MUDAS DE EUCALIPTO - </t>
    </r>
    <r>
      <rPr>
        <i/>
        <sz val="8"/>
        <color indexed="8"/>
        <rFont val="Arial"/>
        <family val="2"/>
      </rPr>
      <t>Corymbia citriodora</t>
    </r>
  </si>
  <si>
    <t>R$/unid.</t>
  </si>
  <si>
    <t xml:space="preserve"> </t>
  </si>
  <si>
    <r>
      <rPr>
        <sz val="8"/>
        <color indexed="8"/>
        <rFont val="Arial"/>
        <family val="2"/>
      </rPr>
      <t xml:space="preserve">MUDAS DE EUCALIPTO - </t>
    </r>
    <r>
      <rPr>
        <i/>
        <sz val="8"/>
        <color indexed="8"/>
        <rFont val="Arial"/>
        <family val="2"/>
      </rPr>
      <t>Eucalyptus camaldulensis</t>
    </r>
  </si>
  <si>
    <r>
      <rPr>
        <sz val="8"/>
        <color indexed="8"/>
        <rFont val="Arial"/>
        <family val="2"/>
      </rPr>
      <t xml:space="preserve">MUDAS DE EUCALIPTO - </t>
    </r>
    <r>
      <rPr>
        <i/>
        <sz val="8"/>
        <color indexed="8"/>
        <rFont val="Arial"/>
        <family val="2"/>
      </rPr>
      <t>Eucalyptus dunnii</t>
    </r>
  </si>
  <si>
    <r>
      <rPr>
        <sz val="8"/>
        <color indexed="8"/>
        <rFont val="Arial"/>
        <family val="2"/>
      </rPr>
      <t xml:space="preserve">MUDAS DE EUCALIPTO - </t>
    </r>
    <r>
      <rPr>
        <i/>
        <sz val="8"/>
        <color indexed="8"/>
        <rFont val="Arial"/>
        <family val="2"/>
      </rPr>
      <t>Eucalyptus grandis</t>
    </r>
  </si>
  <si>
    <r>
      <rPr>
        <sz val="8"/>
        <color indexed="8"/>
        <rFont val="Arial"/>
        <family val="2"/>
      </rPr>
      <t xml:space="preserve">MUDAS DE EUCALIPTO - </t>
    </r>
    <r>
      <rPr>
        <i/>
        <sz val="8"/>
        <color indexed="8"/>
        <rFont val="Arial"/>
        <family val="2"/>
      </rPr>
      <t>Eucalyptus saligna</t>
    </r>
  </si>
  <si>
    <r>
      <rPr>
        <sz val="8"/>
        <color indexed="8"/>
        <rFont val="Arial"/>
        <family val="2"/>
      </rPr>
      <t xml:space="preserve">MUDAS DE EUCALIPTO - </t>
    </r>
    <r>
      <rPr>
        <i/>
        <sz val="8"/>
        <color indexed="8"/>
        <rFont val="Arial"/>
        <family val="2"/>
      </rPr>
      <t>Eucalyptus viminalis</t>
    </r>
  </si>
  <si>
    <r>
      <rPr>
        <sz val="8"/>
        <color indexed="8"/>
        <rFont val="Arial"/>
        <family val="2"/>
      </rPr>
      <t xml:space="preserve">MUDAS DE EUCALIPTO – </t>
    </r>
    <r>
      <rPr>
        <i/>
        <sz val="8"/>
        <color indexed="8"/>
        <rFont val="Arial"/>
        <family val="2"/>
      </rPr>
      <t>Eucalyptus benthamii</t>
    </r>
  </si>
  <si>
    <r>
      <rPr>
        <sz val="8"/>
        <color indexed="8"/>
        <rFont val="Arial"/>
        <family val="2"/>
      </rPr>
      <t xml:space="preserve">MUDAS DE PINUS - </t>
    </r>
    <r>
      <rPr>
        <i/>
        <sz val="8"/>
        <color indexed="8"/>
        <rFont val="Arial"/>
        <family val="2"/>
      </rPr>
      <t>Pinus elliottii</t>
    </r>
  </si>
  <si>
    <r>
      <rPr>
        <sz val="8"/>
        <color indexed="8"/>
        <rFont val="Arial"/>
        <family val="2"/>
      </rPr>
      <t>MUDAS DE PINUS -</t>
    </r>
    <r>
      <rPr>
        <i/>
        <sz val="8"/>
        <color indexed="8"/>
        <rFont val="Arial"/>
        <family val="2"/>
      </rPr>
      <t xml:space="preserve"> Pinus taeda</t>
    </r>
  </si>
  <si>
    <t>MUDAS DE PINUS - Tropicais</t>
  </si>
  <si>
    <t>Mudas Nativas (até 50 cm)</t>
  </si>
  <si>
    <r>
      <rPr>
        <sz val="8"/>
        <color indexed="8"/>
        <rFont val="Arial"/>
        <family val="2"/>
      </rPr>
      <t xml:space="preserve">MUDAS DE ARAUCÁRIA - </t>
    </r>
    <r>
      <rPr>
        <i/>
        <sz val="8"/>
        <color indexed="8"/>
        <rFont val="Arial"/>
        <family val="2"/>
      </rPr>
      <t>Araucaria angustifolia</t>
    </r>
  </si>
  <si>
    <r>
      <rPr>
        <sz val="8"/>
        <color indexed="8"/>
        <rFont val="Arial"/>
        <family val="2"/>
      </rPr>
      <t>MUDAS DE BRACATINGA DE C, MOURÃO -</t>
    </r>
    <r>
      <rPr>
        <i/>
        <sz val="8"/>
        <color indexed="8"/>
        <rFont val="Arial"/>
        <family val="2"/>
      </rPr>
      <t xml:space="preserve"> Mimosa flocculosa</t>
    </r>
  </si>
  <si>
    <r>
      <rPr>
        <sz val="8"/>
        <color indexed="8"/>
        <rFont val="Arial"/>
        <family val="2"/>
      </rPr>
      <t xml:space="preserve">MUDAS DE ERVA-MATE - </t>
    </r>
    <r>
      <rPr>
        <i/>
        <sz val="8"/>
        <color indexed="8"/>
        <rFont val="Arial"/>
        <family val="2"/>
      </rPr>
      <t>llex paraguariensis</t>
    </r>
  </si>
  <si>
    <r>
      <rPr>
        <sz val="8"/>
        <color indexed="8"/>
        <rFont val="Arial"/>
        <family val="2"/>
      </rPr>
      <t xml:space="preserve">MUDAS DE PALMITO-JUÇARA - </t>
    </r>
    <r>
      <rPr>
        <i/>
        <sz val="8"/>
        <color indexed="8"/>
        <rFont val="Arial"/>
        <family val="2"/>
      </rPr>
      <t>Euterpe edulis</t>
    </r>
  </si>
  <si>
    <r>
      <rPr>
        <sz val="8"/>
        <color indexed="8"/>
        <rFont val="Arial"/>
        <family val="2"/>
      </rPr>
      <t>MUDAS DE PALMITO-PUPUNHA -</t>
    </r>
    <r>
      <rPr>
        <i/>
        <sz val="8"/>
        <color indexed="8"/>
        <rFont val="Arial"/>
        <family val="2"/>
      </rPr>
      <t xml:space="preserve"> Bactris gasipaes</t>
    </r>
  </si>
  <si>
    <r>
      <rPr>
        <sz val="8"/>
        <color indexed="8"/>
        <rFont val="Arial"/>
        <family val="2"/>
      </rPr>
      <t xml:space="preserve">MUDAS DE BRACATINGA COMUM - </t>
    </r>
    <r>
      <rPr>
        <i/>
        <sz val="8"/>
        <color indexed="8"/>
        <rFont val="Arial"/>
        <family val="2"/>
      </rPr>
      <t>Mimosa scabrella</t>
    </r>
  </si>
  <si>
    <r>
      <rPr>
        <sz val="8"/>
        <color indexed="8"/>
        <rFont val="Arial"/>
        <family val="2"/>
      </rPr>
      <t xml:space="preserve">MUDAS DE ANGICO-BRANCO - </t>
    </r>
    <r>
      <rPr>
        <i/>
        <sz val="8"/>
        <color indexed="8"/>
        <rFont val="Arial"/>
        <family val="2"/>
      </rPr>
      <t>Anadenanthera colubrina</t>
    </r>
  </si>
  <si>
    <r>
      <rPr>
        <sz val="8"/>
        <color indexed="8"/>
        <rFont val="Arial"/>
        <family val="2"/>
      </rPr>
      <t xml:space="preserve">MUDAS DE CANAFÍSTULA - </t>
    </r>
    <r>
      <rPr>
        <i/>
        <sz val="8"/>
        <color indexed="8"/>
        <rFont val="Arial"/>
        <family val="2"/>
      </rPr>
      <t>Peltophorum dubium</t>
    </r>
  </si>
  <si>
    <r>
      <rPr>
        <sz val="8"/>
        <color indexed="8"/>
        <rFont val="Arial"/>
        <family val="2"/>
      </rPr>
      <t xml:space="preserve">MUDAS DE CANELA-GUAICÁ - </t>
    </r>
    <r>
      <rPr>
        <i/>
        <sz val="8"/>
        <color indexed="8"/>
        <rFont val="Arial"/>
        <family val="2"/>
      </rPr>
      <t>Ocotea puberula</t>
    </r>
  </si>
  <si>
    <r>
      <rPr>
        <sz val="8"/>
        <color indexed="8"/>
        <rFont val="Arial"/>
        <family val="2"/>
      </rPr>
      <t>MUDAS DE CEDRO -</t>
    </r>
    <r>
      <rPr>
        <i/>
        <sz val="8"/>
        <color indexed="8"/>
        <rFont val="Arial"/>
        <family val="2"/>
      </rPr>
      <t xml:space="preserve"> Cedrela fissilis</t>
    </r>
  </si>
  <si>
    <r>
      <rPr>
        <sz val="8"/>
        <color indexed="8"/>
        <rFont val="Arial"/>
        <family val="2"/>
      </rPr>
      <t xml:space="preserve">MUDAS DE IMBUIA - </t>
    </r>
    <r>
      <rPr>
        <i/>
        <sz val="8"/>
        <color indexed="8"/>
        <rFont val="Arial"/>
        <family val="2"/>
      </rPr>
      <t>Ocotea porosa</t>
    </r>
  </si>
  <si>
    <r>
      <rPr>
        <sz val="8"/>
        <color indexed="8"/>
        <rFont val="Arial"/>
        <family val="2"/>
      </rPr>
      <t xml:space="preserve">MUDAS DE PEROBA - </t>
    </r>
    <r>
      <rPr>
        <i/>
        <sz val="8"/>
        <color indexed="8"/>
        <rFont val="Arial"/>
        <family val="2"/>
      </rPr>
      <t>Aspidosperma polyneuron</t>
    </r>
  </si>
  <si>
    <r>
      <rPr>
        <sz val="8"/>
        <color indexed="8"/>
        <rFont val="Arial"/>
        <family val="2"/>
      </rPr>
      <t xml:space="preserve">MUDAS DE CAROBA - </t>
    </r>
    <r>
      <rPr>
        <i/>
        <sz val="8"/>
        <color indexed="8"/>
        <rFont val="Arial"/>
        <family val="2"/>
      </rPr>
      <t>Jacaranda micrantha</t>
    </r>
  </si>
  <si>
    <r>
      <rPr>
        <sz val="8"/>
        <color indexed="8"/>
        <rFont val="Arial"/>
        <family val="2"/>
      </rPr>
      <t xml:space="preserve">MUDAS DE PAINEIRA - </t>
    </r>
    <r>
      <rPr>
        <i/>
        <sz val="8"/>
        <color indexed="8"/>
        <rFont val="Arial"/>
        <family val="2"/>
      </rPr>
      <t>Ceiba speciosa</t>
    </r>
  </si>
  <si>
    <r>
      <rPr>
        <sz val="8"/>
        <color indexed="8"/>
        <rFont val="Arial"/>
        <family val="2"/>
      </rPr>
      <t xml:space="preserve">MUDAS DE AROEIRA VERMELHA - </t>
    </r>
    <r>
      <rPr>
        <i/>
        <sz val="11"/>
        <color indexed="8"/>
        <rFont val="Calibri"/>
        <family val="2"/>
      </rPr>
      <t>Schinus terebinthifolius</t>
    </r>
  </si>
  <si>
    <t>Erva-Mate</t>
  </si>
  <si>
    <t>FOLHA DE ERVA-MATE NO PÉ</t>
  </si>
  <si>
    <t>R$/arroba</t>
  </si>
  <si>
    <t>FOLHA DE ERVA-MATE NO BARRANCO</t>
  </si>
  <si>
    <t>FOLHA DE ERVA-MATE NA INDÚSTRIA</t>
  </si>
  <si>
    <t>ERVA-MATE CANCHEADA</t>
  </si>
  <si>
    <t>R$/kg</t>
  </si>
  <si>
    <t>ERVA-MATE BENEFICIADA</t>
  </si>
  <si>
    <t>PALITOS</t>
  </si>
  <si>
    <t>ERVA-MATE MERCADO VAREJISTA PN1</t>
  </si>
  <si>
    <t>Lenha</t>
  </si>
  <si>
    <t xml:space="preserve">LENHA DE BRACATINGA EM PÉ NO PRODUTOR </t>
  </si>
  <si>
    <t>R$/m³</t>
  </si>
  <si>
    <t xml:space="preserve">LENHA DE EUCALIPTO EM PÉ NO PRODUTOR </t>
  </si>
  <si>
    <t xml:space="preserve">LENHA DE PINUS EM PÉ NO PRODUTOR </t>
  </si>
  <si>
    <t xml:space="preserve">LENHA DE BRACATINGA NO CARREADOR </t>
  </si>
  <si>
    <t xml:space="preserve">LENHA DE EUCALIPTO NO CARREADOR </t>
  </si>
  <si>
    <t xml:space="preserve">LENHA DE PINUS NO CARREADOR </t>
  </si>
  <si>
    <t>Carvão Vegetal</t>
  </si>
  <si>
    <t xml:space="preserve">CARVÃO NO PRODUTOR </t>
  </si>
  <si>
    <t>R$/mdc</t>
  </si>
  <si>
    <t>CARVÃO NO VAREJO</t>
  </si>
  <si>
    <t>R$/ 4kg</t>
  </si>
  <si>
    <t>Toras em Pé no Produtor</t>
  </si>
  <si>
    <t xml:space="preserve">TORAS DE ARAUCÁRIA EM PÉ - DIÂMETRO &lt; 35 cm </t>
  </si>
  <si>
    <t xml:space="preserve">TORAS DE ARAUCÁRIA EM PÉ - DIÂMETRO &gt; 35 cm 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</si>
  <si>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</si>
  <si>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</si>
  <si>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</si>
  <si>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08 – 18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</si>
  <si>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</si>
  <si>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</si>
  <si>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</si>
  <si>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Toras Postas na Laminadora</t>
  </si>
  <si>
    <t xml:space="preserve">TORAS DE ARAUCÁRIA NA LAMINADORA - DIÂMETRO &gt; 35 cm </t>
  </si>
  <si>
    <t xml:space="preserve">TORAS DE EUCALIPTO NA LAMINADORA - DIÂMETRO &gt; 35 cm </t>
  </si>
  <si>
    <t xml:space="preserve">TORAS DE PINUS NA LAMINADORA - DIÂMETRO &gt; 35 cm </t>
  </si>
  <si>
    <t>Toras Postas na Serraria</t>
  </si>
  <si>
    <t xml:space="preserve">TORAS DE ARAUCÁRIA NA SERRARIA - DIÂMETRO &lt; 35 cm </t>
  </si>
  <si>
    <t xml:space="preserve">TORAS DE ARAUCÁRIA NA SERRARIA - DIÂMETRO &gt; 35 cm </t>
  </si>
  <si>
    <t xml:space="preserve">TORAS DE EUCALIPTO NA SERRARIA - DIÂMETRO 08 – 18 cm </t>
  </si>
  <si>
    <t xml:space="preserve">TORAS DE EUCALIPTO NA SERRARIA - DIÂMETRO 18 – 25 cm </t>
  </si>
  <si>
    <t xml:space="preserve">TORAS DE EUCALIPTO NA SERRARIA - DIÂMETRO 25 - 35 cm </t>
  </si>
  <si>
    <t xml:space="preserve">TORAS DE EUCALIPTO NA SERRARIA - DIÂMETRO &gt; 35 cm </t>
  </si>
  <si>
    <t xml:space="preserve">TORAS DE PINUS NA SERRARIA - DIÂMETRO 08 – 18 cm </t>
  </si>
  <si>
    <t xml:space="preserve">TORAS DE PINUS NA SERRARIA - DIÂMETRO 18 - 25 cm </t>
  </si>
  <si>
    <t xml:space="preserve">TORAS DE PINUS NA SERRARIA - DIÂMETRO 25 – 35 cm </t>
  </si>
  <si>
    <t xml:space="preserve">TORAS DE PINUS NA SERRARIA - DIÂMETRO &gt; 35 cm </t>
  </si>
  <si>
    <t>Madeiras Serradas na Serraria</t>
  </si>
  <si>
    <t xml:space="preserve">MADEIRAS SERRADAS NA SERRARIA ARAUCÁRIA (1" X 4" X 2,40 m) </t>
  </si>
  <si>
    <t xml:space="preserve">MADEIRAS SERRADAS NA SERRARIA EUCALIPTO (1"X 4" X 2,40 m) </t>
  </si>
  <si>
    <t xml:space="preserve">MADEIRAS SERRADAS NA SERRARIA PINUS (1" X 4" X 2,40 m) </t>
  </si>
  <si>
    <t>Resíduos</t>
  </si>
  <si>
    <t>CAVACO LIMPO ONDE FOI PRODUZIDO</t>
  </si>
  <si>
    <t>R$/t</t>
  </si>
  <si>
    <t>CAVACO SUJO ONDE FOI PRODUZIDO</t>
  </si>
  <si>
    <t>MARAVALHA onde foi produzida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</si>
</sst>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0%"/>
  </numFmts>
  <fonts count="11">
    <font>
      <sz val="10"/>
      <name val="Bitstream Vera Sans"/>
      <family val="2"/>
    </font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i/>
      <sz val="8"/>
      <color indexed="8"/>
      <name val="Arial"/>
      <family val="2"/>
    </font>
    <font>
      <i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 textRotation="90"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shrinkToFit="1"/>
    </xf>
    <xf numFmtId="166" fontId="4" fillId="0" borderId="1" xfId="0" applyNumberFormat="1" applyFont="1" applyBorder="1" applyAlignment="1">
      <alignment horizontal="center" textRotation="90"/>
    </xf>
    <xf numFmtId="166" fontId="4" fillId="0" borderId="1" xfId="0" applyNumberFormat="1" applyFont="1" applyFill="1" applyBorder="1" applyAlignment="1">
      <alignment horizontal="center" textRotation="90"/>
    </xf>
    <xf numFmtId="164" fontId="4" fillId="2" borderId="2" xfId="0" applyFont="1" applyFill="1" applyBorder="1" applyAlignment="1">
      <alignment horizontal="left"/>
    </xf>
    <xf numFmtId="164" fontId="3" fillId="2" borderId="1" xfId="0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Font="1" applyBorder="1" applyAlignment="1">
      <alignment horizontal="left" shrinkToFit="1"/>
    </xf>
    <xf numFmtId="164" fontId="3" fillId="0" borderId="1" xfId="0" applyFont="1" applyBorder="1" applyAlignment="1">
      <alignment horizontal="center" shrinkToFit="1"/>
    </xf>
    <xf numFmtId="166" fontId="3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4" fontId="4" fillId="2" borderId="3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left" shrinkToFit="1"/>
    </xf>
    <xf numFmtId="164" fontId="3" fillId="2" borderId="1" xfId="0" applyFont="1" applyFill="1" applyBorder="1" applyAlignment="1">
      <alignment horizontal="left" shrinkToFit="1"/>
    </xf>
    <xf numFmtId="164" fontId="2" fillId="0" borderId="1" xfId="0" applyFont="1" applyBorder="1" applyAlignment="1">
      <alignment horizontal="center" shrinkToFit="1"/>
    </xf>
    <xf numFmtId="167" fontId="3" fillId="2" borderId="1" xfId="0" applyNumberFormat="1" applyFont="1" applyFill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84"/>
  <sheetViews>
    <sheetView tabSelected="1" workbookViewId="0" topLeftCell="A1">
      <selection activeCell="O3" sqref="O3"/>
    </sheetView>
  </sheetViews>
  <sheetFormatPr defaultColWidth="6.8515625" defaultRowHeight="12.75"/>
  <cols>
    <col min="1" max="1" width="1.28515625" style="1" customWidth="1"/>
    <col min="2" max="2" width="37.00390625" style="2" customWidth="1"/>
    <col min="3" max="3" width="10.140625" style="3" customWidth="1"/>
    <col min="4" max="4" width="4.8515625" style="4" customWidth="1"/>
    <col min="5" max="5" width="5.7109375" style="5" customWidth="1"/>
    <col min="6" max="9" width="5.7109375" style="1" customWidth="1"/>
    <col min="10" max="10" width="5.140625" style="1" customWidth="1"/>
    <col min="11" max="11" width="6.140625" style="1" customWidth="1"/>
    <col min="12" max="12" width="4.8515625" style="5" customWidth="1"/>
    <col min="13" max="13" width="5.7109375" style="1" customWidth="1"/>
    <col min="14" max="14" width="4.8515625" style="1" customWidth="1"/>
    <col min="15" max="15" width="5.7109375" style="5" customWidth="1"/>
    <col min="16" max="17" width="5.7109375" style="1" customWidth="1"/>
    <col min="18" max="18" width="3.57421875" style="1" customWidth="1"/>
    <col min="19" max="19" width="4.8515625" style="1" customWidth="1"/>
    <col min="20" max="21" width="5.7109375" style="1" customWidth="1"/>
    <col min="22" max="22" width="3.00390625" style="1" customWidth="1"/>
    <col min="23" max="23" width="5.00390625" style="1" customWidth="1"/>
    <col min="24" max="24" width="7.140625" style="1" customWidth="1"/>
    <col min="25" max="25" width="5.7109375" style="1" customWidth="1"/>
    <col min="26" max="26" width="5.140625" style="1" customWidth="1"/>
    <col min="27" max="27" width="6.28125" style="1" customWidth="1"/>
    <col min="28" max="16384" width="7.8515625" style="1" customWidth="1"/>
  </cols>
  <sheetData>
    <row r="1" spans="2:27" ht="12.75">
      <c r="B1" s="6"/>
      <c r="C1" s="7"/>
      <c r="D1" s="8"/>
      <c r="E1" s="9"/>
      <c r="F1" s="9"/>
      <c r="H1" s="8"/>
      <c r="I1" s="6" t="s">
        <v>0</v>
      </c>
      <c r="J1" s="9"/>
      <c r="K1" s="9"/>
      <c r="L1" s="9"/>
      <c r="M1" s="9"/>
      <c r="N1" s="9"/>
      <c r="O1" s="9"/>
      <c r="Q1" s="8"/>
      <c r="R1" s="9"/>
      <c r="S1" s="8"/>
      <c r="T1" s="10"/>
      <c r="U1" s="10"/>
      <c r="V1" s="10"/>
      <c r="W1" s="10"/>
      <c r="X1" s="10"/>
      <c r="Y1" s="10"/>
      <c r="Z1" s="10"/>
      <c r="AA1" s="10"/>
    </row>
    <row r="2" spans="2:27" ht="12.75">
      <c r="B2" s="11"/>
      <c r="C2" s="7"/>
      <c r="D2" s="8"/>
      <c r="E2" s="9"/>
      <c r="F2" s="9"/>
      <c r="G2" s="12"/>
      <c r="H2" s="8"/>
      <c r="I2" s="11" t="s">
        <v>1</v>
      </c>
      <c r="J2" s="9"/>
      <c r="K2" s="9"/>
      <c r="L2" s="9"/>
      <c r="M2" s="9"/>
      <c r="N2" s="9"/>
      <c r="O2" s="9"/>
      <c r="P2" s="12"/>
      <c r="Q2" s="8"/>
      <c r="R2" s="9"/>
      <c r="S2" s="8"/>
      <c r="T2" s="10"/>
      <c r="U2" s="10"/>
      <c r="V2" s="10"/>
      <c r="W2" s="10"/>
      <c r="X2" s="10"/>
      <c r="Y2" s="10"/>
      <c r="Z2" s="10"/>
      <c r="AA2" s="10"/>
    </row>
    <row r="3" spans="2:27" ht="12.75">
      <c r="B3" s="11"/>
      <c r="C3" s="7"/>
      <c r="D3" s="8"/>
      <c r="E3" s="9"/>
      <c r="F3" s="9"/>
      <c r="H3" s="8"/>
      <c r="I3" s="11" t="s">
        <v>2</v>
      </c>
      <c r="J3" s="9"/>
      <c r="K3" s="9"/>
      <c r="L3" s="9"/>
      <c r="M3" s="9"/>
      <c r="N3" s="9"/>
      <c r="O3" s="9"/>
      <c r="Q3" s="8"/>
      <c r="R3" s="9"/>
      <c r="S3" s="8"/>
      <c r="T3" s="10"/>
      <c r="U3" s="10"/>
      <c r="V3" s="10"/>
      <c r="W3" s="10"/>
      <c r="X3" s="10"/>
      <c r="Y3" s="10"/>
      <c r="Z3" s="10"/>
      <c r="AA3" s="10"/>
    </row>
    <row r="4" spans="2:27" ht="12.75">
      <c r="B4" s="13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6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5" t="s">
        <v>18</v>
      </c>
      <c r="R4" s="15" t="s">
        <v>19</v>
      </c>
      <c r="S4" s="15" t="s">
        <v>20</v>
      </c>
      <c r="T4" s="15" t="s">
        <v>21</v>
      </c>
      <c r="U4" s="15" t="s">
        <v>22</v>
      </c>
      <c r="V4" s="15" t="s">
        <v>23</v>
      </c>
      <c r="W4" s="15" t="s">
        <v>24</v>
      </c>
      <c r="X4" s="15" t="s">
        <v>25</v>
      </c>
      <c r="Y4" s="15" t="s">
        <v>26</v>
      </c>
      <c r="Z4" s="15" t="s">
        <v>27</v>
      </c>
      <c r="AA4" s="15" t="s">
        <v>28</v>
      </c>
    </row>
    <row r="5" spans="2:27" ht="37.5" customHeight="1">
      <c r="B5" s="17" t="s">
        <v>29</v>
      </c>
      <c r="C5" s="18"/>
      <c r="D5" s="19"/>
      <c r="E5" s="20"/>
      <c r="F5" s="20"/>
      <c r="G5" s="20"/>
      <c r="H5" s="20"/>
      <c r="I5" s="18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20"/>
      <c r="Z5" s="20"/>
      <c r="AA5" s="20"/>
    </row>
    <row r="6" spans="2:27" ht="12.75">
      <c r="B6" s="22" t="s">
        <v>30</v>
      </c>
      <c r="C6" s="23" t="s">
        <v>31</v>
      </c>
      <c r="D6" s="24">
        <v>0.25</v>
      </c>
      <c r="E6" s="24">
        <v>0.25</v>
      </c>
      <c r="F6" s="24">
        <v>0.25</v>
      </c>
      <c r="G6" s="24">
        <v>0.28</v>
      </c>
      <c r="H6" s="24">
        <v>0.30000000000000004</v>
      </c>
      <c r="I6" s="24"/>
      <c r="J6" s="25"/>
      <c r="K6" s="24" t="s">
        <v>32</v>
      </c>
      <c r="L6" s="25"/>
      <c r="M6" s="24">
        <v>0.30000000000000004</v>
      </c>
      <c r="N6" s="24"/>
      <c r="O6" s="24"/>
      <c r="P6" s="24"/>
      <c r="Q6" s="24">
        <v>0.24</v>
      </c>
      <c r="R6" s="24"/>
      <c r="S6" s="24">
        <v>0.2</v>
      </c>
      <c r="T6" s="24"/>
      <c r="U6" s="24">
        <v>0.25</v>
      </c>
      <c r="V6" s="24"/>
      <c r="W6" s="24">
        <v>0.18</v>
      </c>
      <c r="X6" s="24"/>
      <c r="Y6" s="24">
        <f aca="true" t="shared" si="0" ref="Y6:Y15">AVERAGE(D6:X6)</f>
        <v>0.25000000000000006</v>
      </c>
      <c r="Z6" s="24">
        <v>0.246969696969697</v>
      </c>
      <c r="AA6" s="26">
        <f aca="true" t="shared" si="1" ref="AA6:AA15">(Y6/Z6)-1</f>
        <v>0.0122699386503069</v>
      </c>
    </row>
    <row r="7" spans="2:27" ht="12.75">
      <c r="B7" s="22" t="s">
        <v>33</v>
      </c>
      <c r="C7" s="23" t="s">
        <v>31</v>
      </c>
      <c r="D7" s="24">
        <v>0.245</v>
      </c>
      <c r="E7" s="24"/>
      <c r="F7" s="24">
        <v>0.25</v>
      </c>
      <c r="G7" s="24">
        <v>0.2</v>
      </c>
      <c r="H7" s="24"/>
      <c r="I7" s="24"/>
      <c r="J7" s="25"/>
      <c r="K7" s="24" t="s">
        <v>32</v>
      </c>
      <c r="L7" s="25"/>
      <c r="M7" s="24"/>
      <c r="N7" s="24"/>
      <c r="O7" s="24"/>
      <c r="P7" s="24"/>
      <c r="Q7" s="24"/>
      <c r="R7" s="24"/>
      <c r="S7" s="24">
        <v>0.22</v>
      </c>
      <c r="T7" s="24"/>
      <c r="U7" s="24"/>
      <c r="V7" s="24"/>
      <c r="W7" s="24">
        <v>0.17</v>
      </c>
      <c r="X7" s="24"/>
      <c r="Y7" s="24">
        <f t="shared" si="0"/>
        <v>0.217</v>
      </c>
      <c r="Z7" s="24">
        <v>0.23785714285714302</v>
      </c>
      <c r="AA7" s="26">
        <f t="shared" si="1"/>
        <v>-0.08768768768768831</v>
      </c>
    </row>
    <row r="8" spans="2:27" ht="12.75">
      <c r="B8" s="22" t="s">
        <v>34</v>
      </c>
      <c r="C8" s="23" t="s">
        <v>31</v>
      </c>
      <c r="D8" s="24">
        <v>0.23500000000000001</v>
      </c>
      <c r="E8" s="24"/>
      <c r="F8" s="24">
        <v>0.25</v>
      </c>
      <c r="G8" s="24"/>
      <c r="H8" s="24">
        <v>0.30000000000000004</v>
      </c>
      <c r="I8" s="24">
        <v>0.26</v>
      </c>
      <c r="J8" s="24">
        <v>0.30000000000000004</v>
      </c>
      <c r="K8" s="24">
        <v>0.22</v>
      </c>
      <c r="L8" s="24">
        <v>0.25</v>
      </c>
      <c r="M8" s="24">
        <v>0.30000000000000004</v>
      </c>
      <c r="N8" s="24">
        <v>0.33</v>
      </c>
      <c r="O8" s="24">
        <v>0.28</v>
      </c>
      <c r="P8" s="24"/>
      <c r="Q8" s="24"/>
      <c r="R8" s="24"/>
      <c r="S8" s="24"/>
      <c r="T8" s="24">
        <v>0.246666666666667</v>
      </c>
      <c r="U8" s="24">
        <v>0.25</v>
      </c>
      <c r="V8" s="24"/>
      <c r="W8" s="24"/>
      <c r="X8" s="24">
        <v>0.21</v>
      </c>
      <c r="Y8" s="24">
        <f t="shared" si="0"/>
        <v>0.263974358974359</v>
      </c>
      <c r="Z8" s="24">
        <v>0.257307692307692</v>
      </c>
      <c r="AA8" s="26">
        <f t="shared" si="1"/>
        <v>0.025909317389139375</v>
      </c>
    </row>
    <row r="9" spans="2:27" ht="12.75">
      <c r="B9" s="22" t="s">
        <v>35</v>
      </c>
      <c r="C9" s="23" t="s">
        <v>31</v>
      </c>
      <c r="D9" s="24">
        <v>0.23666666666666702</v>
      </c>
      <c r="E9" s="24">
        <v>0.22</v>
      </c>
      <c r="F9" s="24">
        <v>0.25</v>
      </c>
      <c r="G9" s="24">
        <v>0.2</v>
      </c>
      <c r="H9" s="24">
        <v>0.30000000000000004</v>
      </c>
      <c r="I9" s="24">
        <v>0.29</v>
      </c>
      <c r="J9" s="24">
        <v>0.27</v>
      </c>
      <c r="K9" s="24">
        <v>0.22</v>
      </c>
      <c r="L9" s="24">
        <v>0.25</v>
      </c>
      <c r="M9" s="24">
        <v>0.25</v>
      </c>
      <c r="N9" s="24">
        <v>0.33</v>
      </c>
      <c r="O9" s="24">
        <v>0.23</v>
      </c>
      <c r="P9" s="24"/>
      <c r="Q9" s="24">
        <v>0.22</v>
      </c>
      <c r="R9" s="24"/>
      <c r="S9" s="24">
        <v>0.22</v>
      </c>
      <c r="T9" s="24"/>
      <c r="U9" s="24">
        <v>0.215</v>
      </c>
      <c r="V9" s="24"/>
      <c r="W9" s="24">
        <v>0.18</v>
      </c>
      <c r="X9" s="24">
        <v>0.2</v>
      </c>
      <c r="Y9" s="24">
        <f t="shared" si="0"/>
        <v>0.24009803921568634</v>
      </c>
      <c r="Z9" s="24">
        <v>0.23771929824561402</v>
      </c>
      <c r="AA9" s="26">
        <f t="shared" si="1"/>
        <v>0.010006511829824483</v>
      </c>
    </row>
    <row r="10" spans="2:27" ht="12.75">
      <c r="B10" s="22" t="s">
        <v>36</v>
      </c>
      <c r="C10" s="23" t="s">
        <v>31</v>
      </c>
      <c r="D10" s="24">
        <v>0.24</v>
      </c>
      <c r="E10" s="24"/>
      <c r="F10" s="24">
        <v>0.25</v>
      </c>
      <c r="G10" s="24"/>
      <c r="H10" s="24">
        <v>0.30000000000000004</v>
      </c>
      <c r="I10" s="24"/>
      <c r="J10" s="24">
        <v>0.27</v>
      </c>
      <c r="K10" s="24" t="s">
        <v>32</v>
      </c>
      <c r="L10" s="24">
        <v>0.25</v>
      </c>
      <c r="M10" s="24">
        <v>0.25</v>
      </c>
      <c r="N10" s="24">
        <v>0.33</v>
      </c>
      <c r="O10" s="24"/>
      <c r="P10" s="24">
        <v>0.27</v>
      </c>
      <c r="Q10" s="24">
        <v>0.22</v>
      </c>
      <c r="R10" s="24"/>
      <c r="S10" s="24"/>
      <c r="T10" s="24"/>
      <c r="U10" s="24">
        <v>0.265</v>
      </c>
      <c r="V10" s="24"/>
      <c r="W10" s="24"/>
      <c r="X10" s="24"/>
      <c r="Y10" s="24">
        <f t="shared" si="0"/>
        <v>0.26450000000000007</v>
      </c>
      <c r="Z10" s="24">
        <v>0.244</v>
      </c>
      <c r="AA10" s="26">
        <f t="shared" si="1"/>
        <v>0.08401639344262324</v>
      </c>
    </row>
    <row r="11" spans="2:27" ht="12.75">
      <c r="B11" s="22" t="s">
        <v>37</v>
      </c>
      <c r="C11" s="23" t="s">
        <v>31</v>
      </c>
      <c r="D11" s="24">
        <v>0.24</v>
      </c>
      <c r="E11" s="24"/>
      <c r="F11" s="24">
        <v>0.25</v>
      </c>
      <c r="G11" s="24"/>
      <c r="H11" s="24"/>
      <c r="I11" s="24"/>
      <c r="J11" s="24">
        <v>0.27</v>
      </c>
      <c r="K11" s="24">
        <v>0.23</v>
      </c>
      <c r="L11" s="24">
        <v>0.22</v>
      </c>
      <c r="M11" s="24"/>
      <c r="N11" s="24"/>
      <c r="O11" s="24"/>
      <c r="P11" s="24"/>
      <c r="Q11" s="24"/>
      <c r="R11" s="24"/>
      <c r="S11" s="24"/>
      <c r="T11" s="24">
        <v>0.23</v>
      </c>
      <c r="U11" s="24">
        <v>0.25</v>
      </c>
      <c r="V11" s="24"/>
      <c r="W11" s="24"/>
      <c r="X11" s="24">
        <v>0.2</v>
      </c>
      <c r="Y11" s="24">
        <f t="shared" si="0"/>
        <v>0.23625</v>
      </c>
      <c r="Z11" s="24">
        <v>0.25166666666666704</v>
      </c>
      <c r="AA11" s="26">
        <f t="shared" si="1"/>
        <v>-0.06125827814569684</v>
      </c>
    </row>
    <row r="12" spans="2:27" ht="12.75">
      <c r="B12" s="22" t="s">
        <v>38</v>
      </c>
      <c r="C12" s="23" t="s">
        <v>31</v>
      </c>
      <c r="D12" s="24"/>
      <c r="E12" s="24"/>
      <c r="F12" s="24">
        <v>0.25</v>
      </c>
      <c r="G12" s="24"/>
      <c r="H12" s="24"/>
      <c r="I12" s="24">
        <v>0.33</v>
      </c>
      <c r="J12" s="24">
        <v>0.27</v>
      </c>
      <c r="K12" s="24">
        <v>0.26</v>
      </c>
      <c r="L12" s="24">
        <v>0.32</v>
      </c>
      <c r="M12" s="24"/>
      <c r="N12" s="24"/>
      <c r="O12" s="24"/>
      <c r="P12" s="24"/>
      <c r="Q12" s="24"/>
      <c r="R12" s="24"/>
      <c r="S12" s="24"/>
      <c r="T12" s="24">
        <v>0.30000000000000004</v>
      </c>
      <c r="U12" s="24">
        <v>0.29</v>
      </c>
      <c r="V12" s="24"/>
      <c r="W12" s="24"/>
      <c r="X12" s="24">
        <v>0.27</v>
      </c>
      <c r="Y12" s="24">
        <f t="shared" si="0"/>
        <v>0.28625</v>
      </c>
      <c r="Z12" s="24">
        <v>0.28857142857142903</v>
      </c>
      <c r="AA12" s="26">
        <f t="shared" si="1"/>
        <v>-0.008044554455447162</v>
      </c>
    </row>
    <row r="13" spans="2:27" ht="12.75">
      <c r="B13" s="22" t="s">
        <v>39</v>
      </c>
      <c r="C13" s="23" t="s">
        <v>31</v>
      </c>
      <c r="D13" s="24"/>
      <c r="E13" s="24"/>
      <c r="F13" s="24">
        <v>0.25</v>
      </c>
      <c r="G13" s="24"/>
      <c r="H13" s="24"/>
      <c r="I13" s="24"/>
      <c r="J13" s="24">
        <v>0.27</v>
      </c>
      <c r="K13" s="24">
        <v>0.22</v>
      </c>
      <c r="L13" s="24">
        <v>0.22</v>
      </c>
      <c r="M13" s="24">
        <v>0.25</v>
      </c>
      <c r="N13" s="24"/>
      <c r="O13" s="24"/>
      <c r="P13" s="24"/>
      <c r="Q13" s="24"/>
      <c r="R13" s="24"/>
      <c r="S13" s="24"/>
      <c r="T13" s="24">
        <v>0.21</v>
      </c>
      <c r="U13" s="24">
        <v>0.195</v>
      </c>
      <c r="V13" s="24"/>
      <c r="W13" s="24"/>
      <c r="X13" s="24">
        <v>0.2</v>
      </c>
      <c r="Y13" s="24">
        <f t="shared" si="0"/>
        <v>0.226875</v>
      </c>
      <c r="Z13" s="24">
        <v>0.238888888888889</v>
      </c>
      <c r="AA13" s="26">
        <f t="shared" si="1"/>
        <v>-0.05029069767441907</v>
      </c>
    </row>
    <row r="14" spans="2:27" ht="12.75">
      <c r="B14" s="22" t="s">
        <v>40</v>
      </c>
      <c r="C14" s="23" t="s">
        <v>31</v>
      </c>
      <c r="D14" s="24"/>
      <c r="E14" s="24"/>
      <c r="F14" s="24">
        <v>0.25</v>
      </c>
      <c r="G14" s="24"/>
      <c r="H14" s="24"/>
      <c r="I14" s="24">
        <v>0.32</v>
      </c>
      <c r="J14" s="24">
        <v>0.27</v>
      </c>
      <c r="K14" s="24">
        <v>0.23</v>
      </c>
      <c r="L14" s="24">
        <v>0.22</v>
      </c>
      <c r="M14" s="24">
        <v>0.2</v>
      </c>
      <c r="N14" s="24">
        <v>0.2</v>
      </c>
      <c r="O14" s="24">
        <v>0.18</v>
      </c>
      <c r="P14" s="24"/>
      <c r="Q14" s="24"/>
      <c r="R14" s="24"/>
      <c r="S14" s="24"/>
      <c r="T14" s="24">
        <v>0.216666666666667</v>
      </c>
      <c r="U14" s="24">
        <v>0.215</v>
      </c>
      <c r="V14" s="24"/>
      <c r="W14" s="24"/>
      <c r="X14" s="24">
        <v>0.21</v>
      </c>
      <c r="Y14" s="24">
        <f t="shared" si="0"/>
        <v>0.22833333333333333</v>
      </c>
      <c r="Z14" s="24">
        <v>0.228181818181818</v>
      </c>
      <c r="AA14" s="26">
        <f t="shared" si="1"/>
        <v>0.0006640106241706523</v>
      </c>
    </row>
    <row r="15" spans="2:27" ht="12.75">
      <c r="B15" s="22" t="s">
        <v>41</v>
      </c>
      <c r="C15" s="23" t="s">
        <v>31</v>
      </c>
      <c r="D15" s="24"/>
      <c r="E15" s="24"/>
      <c r="F15" s="24">
        <v>0.25</v>
      </c>
      <c r="G15" s="24"/>
      <c r="H15" s="24"/>
      <c r="I15" s="24"/>
      <c r="J15" s="25"/>
      <c r="K15" s="24"/>
      <c r="L15" s="25"/>
      <c r="M15" s="24">
        <v>0.2</v>
      </c>
      <c r="N15" s="24">
        <v>0.2</v>
      </c>
      <c r="O15" s="24"/>
      <c r="P15" s="24"/>
      <c r="Q15" s="24"/>
      <c r="R15" s="24"/>
      <c r="S15" s="24"/>
      <c r="T15" s="24"/>
      <c r="U15" s="24">
        <v>0.26</v>
      </c>
      <c r="V15" s="24"/>
      <c r="W15" s="24"/>
      <c r="X15" s="24"/>
      <c r="Y15" s="24">
        <f t="shared" si="0"/>
        <v>0.2275</v>
      </c>
      <c r="Z15" s="24">
        <v>0.228</v>
      </c>
      <c r="AA15" s="26">
        <f t="shared" si="1"/>
        <v>-0.002192982456140302</v>
      </c>
    </row>
    <row r="16" spans="2:27" ht="12.75"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5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6"/>
    </row>
    <row r="17" spans="2:27" ht="12.75">
      <c r="B17" s="27" t="s">
        <v>42</v>
      </c>
      <c r="C17" s="28"/>
      <c r="D17" s="28"/>
      <c r="E17" s="28"/>
      <c r="F17" s="28"/>
      <c r="G17" s="28"/>
      <c r="H17" s="28"/>
      <c r="I17" s="28"/>
      <c r="J17" s="28"/>
      <c r="K17" s="29"/>
      <c r="L17" s="20"/>
      <c r="M17" s="20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9"/>
      <c r="Y17" s="28"/>
      <c r="Z17" s="28"/>
      <c r="AA17" s="28"/>
    </row>
    <row r="18" spans="2:27" ht="12.75">
      <c r="B18" s="22" t="s">
        <v>43</v>
      </c>
      <c r="C18" s="23" t="s">
        <v>31</v>
      </c>
      <c r="D18" s="24">
        <v>0.55</v>
      </c>
      <c r="E18" s="24"/>
      <c r="F18" s="24">
        <v>1</v>
      </c>
      <c r="G18" s="24"/>
      <c r="H18" s="24">
        <v>0.35</v>
      </c>
      <c r="I18" s="24"/>
      <c r="J18" s="24"/>
      <c r="K18" s="24">
        <v>0.45</v>
      </c>
      <c r="L18" s="25"/>
      <c r="M18" s="25"/>
      <c r="N18" s="24"/>
      <c r="O18" s="25"/>
      <c r="P18" s="24"/>
      <c r="Q18" s="24"/>
      <c r="R18" s="24"/>
      <c r="S18" s="24"/>
      <c r="T18" s="24">
        <v>0.6000000000000001</v>
      </c>
      <c r="U18" s="24"/>
      <c r="V18" s="24"/>
      <c r="W18" s="24"/>
      <c r="X18" s="24">
        <v>0.5</v>
      </c>
      <c r="Y18" s="24">
        <f aca="true" t="shared" si="2" ref="Y18:Y32">AVERAGE(D18:X18)</f>
        <v>0.5750000000000001</v>
      </c>
      <c r="Z18" s="24">
        <v>0.644285714285714</v>
      </c>
      <c r="AA18" s="26">
        <f aca="true" t="shared" si="3" ref="AA18:AA32">(Y18/Z18)-1</f>
        <v>-0.10753880266075344</v>
      </c>
    </row>
    <row r="19" spans="2:27" ht="12.75">
      <c r="B19" s="22" t="s">
        <v>44</v>
      </c>
      <c r="C19" s="23" t="s">
        <v>31</v>
      </c>
      <c r="D19" s="24">
        <v>0.55</v>
      </c>
      <c r="E19" s="24"/>
      <c r="F19" s="24">
        <v>0.7</v>
      </c>
      <c r="G19" s="24"/>
      <c r="H19" s="24">
        <v>0.35</v>
      </c>
      <c r="I19" s="24"/>
      <c r="J19" s="24"/>
      <c r="K19" s="24" t="s">
        <v>32</v>
      </c>
      <c r="L19" s="25"/>
      <c r="M19" s="25"/>
      <c r="N19" s="24"/>
      <c r="O19" s="25"/>
      <c r="P19" s="24"/>
      <c r="Q19" s="24"/>
      <c r="R19" s="24"/>
      <c r="S19" s="24"/>
      <c r="T19" s="24"/>
      <c r="U19" s="24"/>
      <c r="V19" s="24"/>
      <c r="W19" s="24"/>
      <c r="X19" s="24"/>
      <c r="Y19" s="24">
        <f t="shared" si="2"/>
        <v>0.5333333333333333</v>
      </c>
      <c r="Z19" s="24">
        <v>0.583333333333333</v>
      </c>
      <c r="AA19" s="26">
        <f t="shared" si="3"/>
        <v>-0.0857142857142853</v>
      </c>
    </row>
    <row r="20" spans="2:27" ht="12.75">
      <c r="B20" s="22" t="s">
        <v>45</v>
      </c>
      <c r="C20" s="23" t="s">
        <v>31</v>
      </c>
      <c r="D20" s="24"/>
      <c r="E20" s="24"/>
      <c r="F20" s="24">
        <v>2</v>
      </c>
      <c r="G20" s="24"/>
      <c r="H20" s="24"/>
      <c r="I20" s="24">
        <v>0.5</v>
      </c>
      <c r="J20" s="24"/>
      <c r="K20" s="24">
        <v>0.7</v>
      </c>
      <c r="L20" s="24">
        <v>0.7</v>
      </c>
      <c r="M20" s="24">
        <v>0.7</v>
      </c>
      <c r="N20" s="24"/>
      <c r="O20" s="25"/>
      <c r="P20" s="24"/>
      <c r="Q20" s="24"/>
      <c r="R20" s="24"/>
      <c r="S20" s="24"/>
      <c r="T20" s="24">
        <v>0.583333333333333</v>
      </c>
      <c r="U20" s="24">
        <v>0.6000000000000001</v>
      </c>
      <c r="V20" s="24"/>
      <c r="W20" s="24"/>
      <c r="X20" s="24">
        <v>0.53</v>
      </c>
      <c r="Y20" s="24">
        <f t="shared" si="2"/>
        <v>0.7891666666666666</v>
      </c>
      <c r="Z20" s="24">
        <v>0.68</v>
      </c>
      <c r="AA20" s="26">
        <f t="shared" si="3"/>
        <v>0.16053921568627438</v>
      </c>
    </row>
    <row r="21" spans="2:27" ht="12.75">
      <c r="B21" s="22" t="s">
        <v>46</v>
      </c>
      <c r="C21" s="23" t="s">
        <v>31</v>
      </c>
      <c r="D21" s="24">
        <v>1</v>
      </c>
      <c r="E21" s="24"/>
      <c r="F21" s="24">
        <v>1</v>
      </c>
      <c r="G21" s="24"/>
      <c r="H21" s="24"/>
      <c r="I21" s="24"/>
      <c r="J21" s="24"/>
      <c r="K21" s="24"/>
      <c r="L21" s="25"/>
      <c r="M21" s="25"/>
      <c r="N21" s="24"/>
      <c r="O21" s="25"/>
      <c r="P21" s="24">
        <v>1</v>
      </c>
      <c r="Q21" s="24"/>
      <c r="R21" s="24"/>
      <c r="S21" s="24"/>
      <c r="T21" s="24"/>
      <c r="U21" s="24"/>
      <c r="V21" s="24"/>
      <c r="W21" s="24"/>
      <c r="X21" s="24"/>
      <c r="Y21" s="24">
        <f t="shared" si="2"/>
        <v>1</v>
      </c>
      <c r="Z21" s="24">
        <v>1.25</v>
      </c>
      <c r="AA21" s="26">
        <f t="shared" si="3"/>
        <v>-0.19999999999999996</v>
      </c>
    </row>
    <row r="22" spans="2:27" ht="12.75">
      <c r="B22" s="22" t="s">
        <v>47</v>
      </c>
      <c r="C22" s="23" t="s">
        <v>31</v>
      </c>
      <c r="D22" s="24"/>
      <c r="E22" s="24"/>
      <c r="F22" s="24">
        <v>1</v>
      </c>
      <c r="G22" s="24"/>
      <c r="H22" s="24">
        <v>1</v>
      </c>
      <c r="I22" s="24"/>
      <c r="J22" s="24"/>
      <c r="K22" s="24"/>
      <c r="L22" s="25"/>
      <c r="M22" s="25"/>
      <c r="N22" s="24"/>
      <c r="O22" s="25"/>
      <c r="P22" s="24">
        <v>3</v>
      </c>
      <c r="Q22" s="24"/>
      <c r="R22" s="24">
        <v>1.5</v>
      </c>
      <c r="S22" s="24"/>
      <c r="T22" s="24"/>
      <c r="U22" s="24"/>
      <c r="V22" s="24"/>
      <c r="W22" s="24"/>
      <c r="X22" s="24"/>
      <c r="Y22" s="24">
        <f t="shared" si="2"/>
        <v>1.625</v>
      </c>
      <c r="Z22" s="24">
        <v>1.35</v>
      </c>
      <c r="AA22" s="26">
        <f t="shared" si="3"/>
        <v>0.20370370370370372</v>
      </c>
    </row>
    <row r="23" spans="2:27" ht="12.75">
      <c r="B23" s="22" t="s">
        <v>48</v>
      </c>
      <c r="C23" s="23" t="s">
        <v>31</v>
      </c>
      <c r="D23" s="24">
        <v>0.55</v>
      </c>
      <c r="E23" s="24"/>
      <c r="F23" s="24">
        <v>0.7</v>
      </c>
      <c r="G23" s="24"/>
      <c r="H23" s="24">
        <v>0.25</v>
      </c>
      <c r="I23" s="24"/>
      <c r="J23" s="24"/>
      <c r="K23" s="24"/>
      <c r="L23" s="25"/>
      <c r="M23" s="25"/>
      <c r="N23" s="24"/>
      <c r="O23" s="25"/>
      <c r="P23" s="24">
        <v>1</v>
      </c>
      <c r="Q23" s="24"/>
      <c r="R23" s="24"/>
      <c r="S23" s="24"/>
      <c r="T23" s="24">
        <v>0.2</v>
      </c>
      <c r="U23" s="24"/>
      <c r="V23" s="24"/>
      <c r="W23" s="24"/>
      <c r="X23" s="24"/>
      <c r="Y23" s="24">
        <f t="shared" si="2"/>
        <v>0.54</v>
      </c>
      <c r="Z23" s="24">
        <v>0.455</v>
      </c>
      <c r="AA23" s="26">
        <f t="shared" si="3"/>
        <v>0.18681318681318682</v>
      </c>
    </row>
    <row r="24" spans="2:27" ht="12.75">
      <c r="B24" s="22" t="s">
        <v>49</v>
      </c>
      <c r="C24" s="23" t="s">
        <v>31</v>
      </c>
      <c r="D24" s="24">
        <v>0.55</v>
      </c>
      <c r="E24" s="24"/>
      <c r="F24" s="24">
        <v>0.7</v>
      </c>
      <c r="G24" s="24">
        <v>0.5</v>
      </c>
      <c r="H24" s="24">
        <v>0.30000000000000004</v>
      </c>
      <c r="I24" s="24"/>
      <c r="J24" s="24"/>
      <c r="K24" s="24"/>
      <c r="L24" s="25"/>
      <c r="M24" s="25"/>
      <c r="N24" s="24">
        <v>0.25</v>
      </c>
      <c r="O24" s="25"/>
      <c r="P24" s="24"/>
      <c r="Q24" s="24"/>
      <c r="R24" s="24"/>
      <c r="S24" s="24"/>
      <c r="T24" s="24"/>
      <c r="U24" s="24"/>
      <c r="V24" s="24"/>
      <c r="W24" s="24">
        <v>0.325</v>
      </c>
      <c r="X24" s="24"/>
      <c r="Y24" s="24">
        <f t="shared" si="2"/>
        <v>0.4375</v>
      </c>
      <c r="Z24" s="24">
        <v>0.5</v>
      </c>
      <c r="AA24" s="26">
        <f t="shared" si="3"/>
        <v>-0.125</v>
      </c>
    </row>
    <row r="25" spans="2:27" ht="12.75">
      <c r="B25" s="22" t="s">
        <v>50</v>
      </c>
      <c r="C25" s="23" t="s">
        <v>31</v>
      </c>
      <c r="D25" s="24">
        <v>0.55</v>
      </c>
      <c r="E25" s="24"/>
      <c r="F25" s="24">
        <v>0.7</v>
      </c>
      <c r="G25" s="24"/>
      <c r="H25" s="24">
        <v>0.35</v>
      </c>
      <c r="I25" s="24"/>
      <c r="J25" s="24"/>
      <c r="K25" s="24"/>
      <c r="L25" s="25"/>
      <c r="M25" s="25"/>
      <c r="N25" s="24">
        <v>0.25</v>
      </c>
      <c r="O25" s="25"/>
      <c r="P25" s="24"/>
      <c r="Q25" s="24"/>
      <c r="R25" s="24"/>
      <c r="S25" s="24"/>
      <c r="T25" s="24"/>
      <c r="U25" s="24"/>
      <c r="V25" s="24"/>
      <c r="W25" s="24">
        <v>0.325</v>
      </c>
      <c r="X25" s="24"/>
      <c r="Y25" s="24">
        <f t="shared" si="2"/>
        <v>0.43499999999999994</v>
      </c>
      <c r="Z25" s="24">
        <v>0.49428571428571405</v>
      </c>
      <c r="AA25" s="26">
        <f t="shared" si="3"/>
        <v>-0.11994219653179161</v>
      </c>
    </row>
    <row r="26" spans="2:27" ht="12.75">
      <c r="B26" s="22" t="s">
        <v>51</v>
      </c>
      <c r="C26" s="23" t="s">
        <v>31</v>
      </c>
      <c r="D26" s="24">
        <v>0.55</v>
      </c>
      <c r="E26" s="24"/>
      <c r="F26" s="24">
        <v>0.7</v>
      </c>
      <c r="G26" s="24"/>
      <c r="H26" s="24">
        <v>0.30000000000000004</v>
      </c>
      <c r="I26" s="24"/>
      <c r="J26" s="24"/>
      <c r="K26" s="24"/>
      <c r="L26" s="25"/>
      <c r="M26" s="25"/>
      <c r="N26" s="24"/>
      <c r="O26" s="25"/>
      <c r="P26" s="24"/>
      <c r="Q26" s="24"/>
      <c r="R26" s="24"/>
      <c r="S26" s="24"/>
      <c r="T26" s="24"/>
      <c r="U26" s="24"/>
      <c r="V26" s="24"/>
      <c r="W26" s="24">
        <v>0.325</v>
      </c>
      <c r="X26" s="24"/>
      <c r="Y26" s="24">
        <f t="shared" si="2"/>
        <v>0.46875</v>
      </c>
      <c r="Z26" s="24">
        <v>0.532857142857143</v>
      </c>
      <c r="AA26" s="26">
        <f t="shared" si="3"/>
        <v>-0.12030831099195738</v>
      </c>
    </row>
    <row r="27" spans="2:27" ht="12.75">
      <c r="B27" s="22" t="s">
        <v>52</v>
      </c>
      <c r="C27" s="23" t="s">
        <v>31</v>
      </c>
      <c r="D27" s="24">
        <v>0.55</v>
      </c>
      <c r="E27" s="24"/>
      <c r="F27" s="24">
        <v>0.7</v>
      </c>
      <c r="G27" s="24"/>
      <c r="H27" s="24">
        <v>0.30000000000000004</v>
      </c>
      <c r="I27" s="24"/>
      <c r="J27" s="24"/>
      <c r="K27" s="24"/>
      <c r="L27" s="25"/>
      <c r="M27" s="25"/>
      <c r="N27" s="24"/>
      <c r="O27" s="25"/>
      <c r="P27" s="24"/>
      <c r="Q27" s="24"/>
      <c r="R27" s="24"/>
      <c r="S27" s="24"/>
      <c r="T27" s="24"/>
      <c r="U27" s="24"/>
      <c r="V27" s="24"/>
      <c r="W27" s="24">
        <v>0.325</v>
      </c>
      <c r="X27" s="24"/>
      <c r="Y27" s="24">
        <f t="shared" si="2"/>
        <v>0.46875</v>
      </c>
      <c r="Z27" s="24">
        <v>0.49285714285714305</v>
      </c>
      <c r="AA27" s="26">
        <f t="shared" si="3"/>
        <v>-0.0489130434782612</v>
      </c>
    </row>
    <row r="28" spans="2:27" ht="12.75">
      <c r="B28" s="22" t="s">
        <v>53</v>
      </c>
      <c r="C28" s="23" t="s">
        <v>31</v>
      </c>
      <c r="D28" s="24">
        <v>0.55</v>
      </c>
      <c r="E28" s="24"/>
      <c r="F28" s="24">
        <v>0.7</v>
      </c>
      <c r="G28" s="24"/>
      <c r="H28" s="24">
        <v>0.2</v>
      </c>
      <c r="I28" s="24"/>
      <c r="J28" s="24"/>
      <c r="K28" s="24"/>
      <c r="L28" s="25"/>
      <c r="M28" s="25"/>
      <c r="N28" s="24"/>
      <c r="O28" s="25"/>
      <c r="P28" s="24"/>
      <c r="Q28" s="24"/>
      <c r="R28" s="24"/>
      <c r="S28" s="24"/>
      <c r="T28" s="24"/>
      <c r="U28" s="24"/>
      <c r="V28" s="24"/>
      <c r="W28" s="24"/>
      <c r="X28" s="24"/>
      <c r="Y28" s="24">
        <f t="shared" si="2"/>
        <v>0.48333333333333334</v>
      </c>
      <c r="Z28" s="24">
        <v>0.5125000000000001</v>
      </c>
      <c r="AA28" s="26">
        <f t="shared" si="3"/>
        <v>-0.056910569105691144</v>
      </c>
    </row>
    <row r="29" spans="2:27" ht="12.75">
      <c r="B29" s="22" t="s">
        <v>54</v>
      </c>
      <c r="C29" s="23" t="s">
        <v>31</v>
      </c>
      <c r="D29" s="24">
        <v>0.55</v>
      </c>
      <c r="E29" s="24"/>
      <c r="F29" s="24">
        <v>0.7</v>
      </c>
      <c r="G29" s="24"/>
      <c r="H29" s="24">
        <v>0.47500000000000003</v>
      </c>
      <c r="I29" s="24"/>
      <c r="J29" s="24"/>
      <c r="K29" s="24"/>
      <c r="L29" s="25"/>
      <c r="M29" s="25"/>
      <c r="N29" s="24"/>
      <c r="O29" s="25"/>
      <c r="P29" s="24"/>
      <c r="Q29" s="24"/>
      <c r="R29" s="24"/>
      <c r="S29" s="24"/>
      <c r="T29" s="24"/>
      <c r="U29" s="24"/>
      <c r="V29" s="24"/>
      <c r="W29" s="24">
        <v>0.325</v>
      </c>
      <c r="X29" s="24"/>
      <c r="Y29" s="24">
        <f t="shared" si="2"/>
        <v>0.5125</v>
      </c>
      <c r="Z29" s="24">
        <v>0.583333333333333</v>
      </c>
      <c r="AA29" s="26">
        <f t="shared" si="3"/>
        <v>-0.12142857142857111</v>
      </c>
    </row>
    <row r="30" spans="2:27" ht="12.75">
      <c r="B30" s="22" t="s">
        <v>55</v>
      </c>
      <c r="C30" s="23" t="s">
        <v>31</v>
      </c>
      <c r="D30" s="24">
        <v>0.55</v>
      </c>
      <c r="E30" s="24"/>
      <c r="F30" s="24">
        <v>0.7</v>
      </c>
      <c r="G30" s="24"/>
      <c r="H30" s="24">
        <v>0.35</v>
      </c>
      <c r="I30" s="24"/>
      <c r="J30" s="24"/>
      <c r="K30" s="24"/>
      <c r="L30" s="25"/>
      <c r="M30" s="25"/>
      <c r="N30" s="24"/>
      <c r="O30" s="25"/>
      <c r="P30" s="24"/>
      <c r="Q30" s="24"/>
      <c r="R30" s="24"/>
      <c r="S30" s="24"/>
      <c r="T30" s="24"/>
      <c r="U30" s="24"/>
      <c r="V30" s="24"/>
      <c r="W30" s="24"/>
      <c r="X30" s="24"/>
      <c r="Y30" s="24">
        <f t="shared" si="2"/>
        <v>0.5333333333333333</v>
      </c>
      <c r="Z30" s="24">
        <v>0.583333333333333</v>
      </c>
      <c r="AA30" s="26">
        <f t="shared" si="3"/>
        <v>-0.0857142857142853</v>
      </c>
    </row>
    <row r="31" spans="2:27" ht="12.75">
      <c r="B31" s="22" t="s">
        <v>56</v>
      </c>
      <c r="C31" s="23" t="s">
        <v>31</v>
      </c>
      <c r="D31" s="24">
        <v>0.55</v>
      </c>
      <c r="E31" s="24"/>
      <c r="F31" s="24">
        <v>0.7</v>
      </c>
      <c r="G31" s="24"/>
      <c r="H31" s="24">
        <v>0.30000000000000004</v>
      </c>
      <c r="I31" s="24"/>
      <c r="J31" s="24"/>
      <c r="K31" s="24"/>
      <c r="L31" s="25"/>
      <c r="M31" s="25"/>
      <c r="N31" s="24"/>
      <c r="O31" s="25"/>
      <c r="P31" s="24"/>
      <c r="Q31" s="24"/>
      <c r="R31" s="24"/>
      <c r="S31" s="24"/>
      <c r="T31" s="24"/>
      <c r="U31" s="24"/>
      <c r="V31" s="24"/>
      <c r="W31" s="24"/>
      <c r="X31" s="24"/>
      <c r="Y31" s="24">
        <f t="shared" si="2"/>
        <v>0.5166666666666667</v>
      </c>
      <c r="Z31" s="24">
        <v>0.48</v>
      </c>
      <c r="AA31" s="26">
        <f t="shared" si="3"/>
        <v>0.07638888888888906</v>
      </c>
    </row>
    <row r="32" spans="2:27" ht="12.75">
      <c r="B32" s="22" t="s">
        <v>57</v>
      </c>
      <c r="C32" s="23" t="s">
        <v>31</v>
      </c>
      <c r="D32" s="24">
        <v>0.55</v>
      </c>
      <c r="E32" s="24"/>
      <c r="F32" s="24">
        <v>0.7</v>
      </c>
      <c r="G32" s="24"/>
      <c r="H32" s="24">
        <v>0.30000000000000004</v>
      </c>
      <c r="I32" s="24"/>
      <c r="J32" s="24"/>
      <c r="K32" s="24"/>
      <c r="L32" s="25"/>
      <c r="M32" s="25"/>
      <c r="N32" s="24">
        <v>0.25</v>
      </c>
      <c r="O32" s="25"/>
      <c r="P32" s="24"/>
      <c r="Q32" s="24"/>
      <c r="R32" s="24"/>
      <c r="S32" s="24"/>
      <c r="T32" s="24"/>
      <c r="U32" s="24"/>
      <c r="V32" s="24"/>
      <c r="W32" s="24"/>
      <c r="X32" s="24"/>
      <c r="Y32" s="24">
        <f t="shared" si="2"/>
        <v>0.45</v>
      </c>
      <c r="Z32" s="24">
        <v>0.30000000000000004</v>
      </c>
      <c r="AA32" s="26">
        <f t="shared" si="3"/>
        <v>0.4999999999999998</v>
      </c>
    </row>
    <row r="33" spans="2:27" ht="12.75">
      <c r="B33" s="27" t="s">
        <v>58</v>
      </c>
      <c r="C33" s="18"/>
      <c r="D33" s="18"/>
      <c r="E33" s="21"/>
      <c r="F33" s="21"/>
      <c r="G33" s="21"/>
      <c r="H33" s="21"/>
      <c r="I33" s="21"/>
      <c r="J33" s="21"/>
      <c r="K33" s="21"/>
      <c r="L33" s="20"/>
      <c r="M33" s="20"/>
      <c r="N33" s="21"/>
      <c r="O33" s="20"/>
      <c r="P33" s="18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2:27" ht="12.75">
      <c r="B34" s="22" t="s">
        <v>59</v>
      </c>
      <c r="C34" s="23" t="s">
        <v>60</v>
      </c>
      <c r="D34" s="24"/>
      <c r="E34" s="24"/>
      <c r="F34" s="24">
        <v>4.85</v>
      </c>
      <c r="G34" s="24"/>
      <c r="H34" s="24"/>
      <c r="I34" s="24">
        <v>7.25</v>
      </c>
      <c r="J34" s="24">
        <v>6.22</v>
      </c>
      <c r="K34" s="24">
        <v>8.75</v>
      </c>
      <c r="L34" s="24">
        <v>9.5</v>
      </c>
      <c r="M34" s="24">
        <v>5</v>
      </c>
      <c r="N34" s="24"/>
      <c r="O34" s="24"/>
      <c r="P34" s="24"/>
      <c r="Q34" s="24"/>
      <c r="R34" s="24"/>
      <c r="S34" s="24"/>
      <c r="T34" s="24">
        <v>6.5</v>
      </c>
      <c r="U34" s="24">
        <v>11.25</v>
      </c>
      <c r="V34" s="24"/>
      <c r="W34" s="24"/>
      <c r="X34" s="24">
        <v>10.5</v>
      </c>
      <c r="Y34" s="24">
        <f aca="true" t="shared" si="4" ref="Y34:Y40">AVERAGE(D34:X34)</f>
        <v>7.757777777777777</v>
      </c>
      <c r="Z34" s="24">
        <v>5.483</v>
      </c>
      <c r="AA34" s="26">
        <f aca="true" t="shared" si="5" ref="AA34:AA40">(Y34/Z34)-1</f>
        <v>0.41487831073824144</v>
      </c>
    </row>
    <row r="35" spans="2:27" ht="12.75">
      <c r="B35" s="22" t="s">
        <v>61</v>
      </c>
      <c r="C35" s="23" t="s">
        <v>60</v>
      </c>
      <c r="D35" s="24"/>
      <c r="E35" s="24"/>
      <c r="F35" s="24">
        <v>6.6</v>
      </c>
      <c r="G35" s="24"/>
      <c r="H35" s="24"/>
      <c r="I35" s="24">
        <v>13.6666666666667</v>
      </c>
      <c r="J35" s="24"/>
      <c r="K35" s="24">
        <v>11.8333333333333</v>
      </c>
      <c r="L35" s="24">
        <v>11.5</v>
      </c>
      <c r="M35" s="24">
        <v>6.8</v>
      </c>
      <c r="N35" s="24"/>
      <c r="O35" s="24"/>
      <c r="P35" s="24"/>
      <c r="Q35" s="24"/>
      <c r="R35" s="24"/>
      <c r="S35" s="24"/>
      <c r="T35" s="24">
        <v>8.43333333333333</v>
      </c>
      <c r="U35" s="24">
        <v>13.5</v>
      </c>
      <c r="V35" s="24"/>
      <c r="W35" s="24"/>
      <c r="X35" s="24">
        <v>15</v>
      </c>
      <c r="Y35" s="24">
        <f t="shared" si="4"/>
        <v>10.916666666666664</v>
      </c>
      <c r="Z35" s="24">
        <v>7.28111111111111</v>
      </c>
      <c r="AA35" s="26">
        <f t="shared" si="5"/>
        <v>0.49931329162215765</v>
      </c>
    </row>
    <row r="36" spans="2:27" ht="12.75">
      <c r="B36" s="22" t="s">
        <v>62</v>
      </c>
      <c r="C36" s="23" t="s">
        <v>60</v>
      </c>
      <c r="D36" s="24"/>
      <c r="E36" s="24"/>
      <c r="F36" s="24">
        <v>8</v>
      </c>
      <c r="G36" s="24"/>
      <c r="H36" s="24"/>
      <c r="I36" s="24">
        <v>16.6666666666667</v>
      </c>
      <c r="J36" s="24"/>
      <c r="K36" s="24">
        <v>13.8333333333333</v>
      </c>
      <c r="L36" s="24">
        <v>15</v>
      </c>
      <c r="M36" s="24">
        <v>7.8</v>
      </c>
      <c r="N36" s="24"/>
      <c r="O36" s="24"/>
      <c r="P36" s="24"/>
      <c r="Q36" s="24"/>
      <c r="R36" s="24"/>
      <c r="S36" s="24"/>
      <c r="T36" s="24">
        <v>9.83333333333333</v>
      </c>
      <c r="U36" s="24"/>
      <c r="V36" s="24"/>
      <c r="W36" s="24"/>
      <c r="X36" s="24">
        <v>16</v>
      </c>
      <c r="Y36" s="24">
        <f t="shared" si="4"/>
        <v>12.447619047619046</v>
      </c>
      <c r="Z36" s="24">
        <v>8.20555555555556</v>
      </c>
      <c r="AA36" s="26">
        <f t="shared" si="5"/>
        <v>0.5169745623367821</v>
      </c>
    </row>
    <row r="37" spans="2:27" ht="12.75">
      <c r="B37" s="22" t="s">
        <v>63</v>
      </c>
      <c r="C37" s="23" t="s">
        <v>64</v>
      </c>
      <c r="D37" s="24"/>
      <c r="E37" s="24"/>
      <c r="F37" s="24">
        <v>2</v>
      </c>
      <c r="G37" s="24"/>
      <c r="H37" s="24"/>
      <c r="I37" s="24"/>
      <c r="J37" s="24"/>
      <c r="K37" s="24">
        <v>3.58333333333333</v>
      </c>
      <c r="L37" s="24">
        <v>3.75</v>
      </c>
      <c r="M37" s="24">
        <v>2.3</v>
      </c>
      <c r="N37" s="24"/>
      <c r="O37" s="24"/>
      <c r="P37" s="24"/>
      <c r="Q37" s="24"/>
      <c r="R37" s="24"/>
      <c r="S37" s="24"/>
      <c r="T37" s="24">
        <v>2.7</v>
      </c>
      <c r="U37" s="24">
        <v>3.5</v>
      </c>
      <c r="V37" s="24"/>
      <c r="W37" s="24"/>
      <c r="X37" s="24">
        <v>3.6</v>
      </c>
      <c r="Y37" s="24">
        <f t="shared" si="4"/>
        <v>3.0619047619047612</v>
      </c>
      <c r="Z37" s="24">
        <v>2.32333333333333</v>
      </c>
      <c r="AA37" s="26">
        <f t="shared" si="5"/>
        <v>0.31789301086288324</v>
      </c>
    </row>
    <row r="38" spans="2:27" ht="12.75">
      <c r="B38" s="22" t="s">
        <v>65</v>
      </c>
      <c r="C38" s="23" t="s">
        <v>64</v>
      </c>
      <c r="D38" s="24"/>
      <c r="E38" s="24"/>
      <c r="F38" s="24">
        <v>5</v>
      </c>
      <c r="G38" s="24"/>
      <c r="H38" s="24"/>
      <c r="I38" s="24"/>
      <c r="J38" s="24">
        <v>3.89</v>
      </c>
      <c r="K38" s="24">
        <v>4.50833333333333</v>
      </c>
      <c r="L38" s="24">
        <v>5.2</v>
      </c>
      <c r="M38" s="24">
        <v>3.8</v>
      </c>
      <c r="N38" s="24"/>
      <c r="O38" s="24"/>
      <c r="P38" s="24"/>
      <c r="Q38" s="24"/>
      <c r="R38" s="24"/>
      <c r="S38" s="24"/>
      <c r="T38" s="24">
        <v>3.75</v>
      </c>
      <c r="U38" s="24">
        <v>5</v>
      </c>
      <c r="V38" s="24"/>
      <c r="W38" s="24"/>
      <c r="X38" s="24">
        <v>4</v>
      </c>
      <c r="Y38" s="24">
        <f t="shared" si="4"/>
        <v>4.393541666666666</v>
      </c>
      <c r="Z38" s="24">
        <v>3.6011333333333297</v>
      </c>
      <c r="AA38" s="26">
        <f t="shared" si="5"/>
        <v>0.2200441527667225</v>
      </c>
    </row>
    <row r="39" spans="2:27" ht="12.75">
      <c r="B39" s="22" t="s">
        <v>66</v>
      </c>
      <c r="C39" s="23" t="s">
        <v>64</v>
      </c>
      <c r="D39" s="24"/>
      <c r="E39" s="24"/>
      <c r="F39" s="24">
        <v>0.7</v>
      </c>
      <c r="G39" s="24"/>
      <c r="H39" s="24"/>
      <c r="I39" s="24"/>
      <c r="J39" s="24"/>
      <c r="K39" s="24">
        <v>0.281666666666667</v>
      </c>
      <c r="L39" s="24">
        <v>0.65</v>
      </c>
      <c r="M39" s="24">
        <v>0.7</v>
      </c>
      <c r="N39" s="24"/>
      <c r="O39" s="24"/>
      <c r="P39" s="24"/>
      <c r="Q39" s="24"/>
      <c r="R39" s="24"/>
      <c r="S39" s="24"/>
      <c r="T39" s="24"/>
      <c r="U39" s="24">
        <v>0.5</v>
      </c>
      <c r="V39" s="24"/>
      <c r="W39" s="24"/>
      <c r="X39" s="24">
        <v>0.9</v>
      </c>
      <c r="Y39" s="24">
        <f t="shared" si="4"/>
        <v>0.6219444444444444</v>
      </c>
      <c r="Z39" s="24">
        <v>0.606666666666667</v>
      </c>
      <c r="AA39" s="26">
        <f t="shared" si="5"/>
        <v>0.025183150183149428</v>
      </c>
    </row>
    <row r="40" spans="2:27" ht="12.75">
      <c r="B40" s="24" t="s">
        <v>67</v>
      </c>
      <c r="C40" s="24" t="s">
        <v>64</v>
      </c>
      <c r="D40" s="24"/>
      <c r="E40" s="24">
        <v>4.5</v>
      </c>
      <c r="F40" s="24">
        <v>4</v>
      </c>
      <c r="G40" s="24"/>
      <c r="H40" s="24"/>
      <c r="I40" s="24">
        <v>7.5</v>
      </c>
      <c r="J40" s="24">
        <v>5.26</v>
      </c>
      <c r="K40" s="24">
        <v>5.45333333333333</v>
      </c>
      <c r="L40" s="24">
        <v>5.84</v>
      </c>
      <c r="M40" s="24">
        <v>5</v>
      </c>
      <c r="N40" s="24"/>
      <c r="O40" s="24">
        <v>5</v>
      </c>
      <c r="P40" s="24"/>
      <c r="Q40" s="24"/>
      <c r="R40" s="24"/>
      <c r="S40" s="24"/>
      <c r="T40" s="24">
        <v>5.182</v>
      </c>
      <c r="U40" s="24"/>
      <c r="V40" s="24"/>
      <c r="W40" s="24"/>
      <c r="X40" s="24">
        <v>6.13</v>
      </c>
      <c r="Y40" s="24">
        <f t="shared" si="4"/>
        <v>5.386533333333333</v>
      </c>
      <c r="Z40" s="24">
        <v>4.86647222222222</v>
      </c>
      <c r="AA40" s="26">
        <f t="shared" si="5"/>
        <v>0.10686614191206312</v>
      </c>
    </row>
    <row r="41" spans="2:27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6"/>
    </row>
    <row r="42" spans="2:27" ht="29.25" customHeight="1">
      <c r="B42" s="27" t="s">
        <v>68</v>
      </c>
      <c r="C42" s="18"/>
      <c r="D42" s="18"/>
      <c r="E42" s="18"/>
      <c r="F42" s="18"/>
      <c r="G42" s="18"/>
      <c r="H42" s="18"/>
      <c r="I42" s="18"/>
      <c r="J42" s="18"/>
      <c r="K42" s="18"/>
      <c r="L42" s="20"/>
      <c r="M42" s="20"/>
      <c r="N42" s="18"/>
      <c r="O42" s="20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2:27" ht="12.75">
      <c r="B43" s="22" t="s">
        <v>69</v>
      </c>
      <c r="C43" s="30" t="s">
        <v>70</v>
      </c>
      <c r="D43" s="24"/>
      <c r="E43" s="24"/>
      <c r="F43" s="24">
        <v>20</v>
      </c>
      <c r="G43" s="24"/>
      <c r="H43" s="24"/>
      <c r="I43" s="24">
        <v>21</v>
      </c>
      <c r="J43" s="24"/>
      <c r="K43" s="24">
        <v>26</v>
      </c>
      <c r="L43" s="24">
        <v>35</v>
      </c>
      <c r="M43" s="24"/>
      <c r="N43" s="24"/>
      <c r="O43" s="24"/>
      <c r="P43" s="24"/>
      <c r="Q43" s="24"/>
      <c r="R43" s="24"/>
      <c r="S43" s="24"/>
      <c r="T43" s="24">
        <v>18.3333333333333</v>
      </c>
      <c r="U43" s="24"/>
      <c r="V43" s="24"/>
      <c r="W43" s="24"/>
      <c r="X43" s="24">
        <v>20.5</v>
      </c>
      <c r="Y43" s="24">
        <f aca="true" t="shared" si="6" ref="Y43:Y48">AVERAGE(D43:X43)</f>
        <v>23.472222222222218</v>
      </c>
      <c r="Z43" s="24">
        <v>23.2142857142857</v>
      </c>
      <c r="AA43" s="26">
        <f aca="true" t="shared" si="7" ref="AA43:AA48">(Y43/Z43)-1</f>
        <v>0.011111111111111516</v>
      </c>
    </row>
    <row r="44" spans="2:27" ht="12.75">
      <c r="B44" s="22" t="s">
        <v>71</v>
      </c>
      <c r="C44" s="30" t="s">
        <v>70</v>
      </c>
      <c r="D44" s="24">
        <v>38.1666666666667</v>
      </c>
      <c r="E44" s="24">
        <v>40</v>
      </c>
      <c r="F44" s="24">
        <v>24</v>
      </c>
      <c r="G44" s="24">
        <v>30</v>
      </c>
      <c r="H44" s="24">
        <v>27.3333333333333</v>
      </c>
      <c r="I44" s="24">
        <v>24.6666666666667</v>
      </c>
      <c r="J44" s="24">
        <v>31</v>
      </c>
      <c r="K44" s="24">
        <v>27.5</v>
      </c>
      <c r="L44" s="24">
        <v>35</v>
      </c>
      <c r="M44" s="24">
        <v>35</v>
      </c>
      <c r="N44" s="24"/>
      <c r="O44" s="24">
        <v>32</v>
      </c>
      <c r="P44" s="24"/>
      <c r="Q44" s="24">
        <v>40</v>
      </c>
      <c r="R44" s="24"/>
      <c r="S44" s="24">
        <v>37.41</v>
      </c>
      <c r="T44" s="24">
        <v>26</v>
      </c>
      <c r="U44" s="24"/>
      <c r="V44" s="24"/>
      <c r="W44" s="24">
        <v>29</v>
      </c>
      <c r="X44" s="24">
        <v>21.5</v>
      </c>
      <c r="Y44" s="24">
        <f t="shared" si="6"/>
        <v>31.161041666666666</v>
      </c>
      <c r="Z44" s="24">
        <v>31.084375</v>
      </c>
      <c r="AA44" s="26">
        <f t="shared" si="7"/>
        <v>0.0024664052813243575</v>
      </c>
    </row>
    <row r="45" spans="2:27" ht="12.75">
      <c r="B45" s="22" t="s">
        <v>72</v>
      </c>
      <c r="C45" s="30" t="s">
        <v>70</v>
      </c>
      <c r="D45" s="24">
        <v>18</v>
      </c>
      <c r="E45" s="24">
        <v>16</v>
      </c>
      <c r="F45" s="24">
        <v>20</v>
      </c>
      <c r="G45" s="24"/>
      <c r="H45" s="24"/>
      <c r="I45" s="24">
        <v>17.6666666666667</v>
      </c>
      <c r="J45" s="24"/>
      <c r="K45" s="24" t="s">
        <v>32</v>
      </c>
      <c r="L45" s="24">
        <v>25</v>
      </c>
      <c r="M45" s="24">
        <v>25</v>
      </c>
      <c r="N45" s="24"/>
      <c r="O45" s="24"/>
      <c r="P45" s="24"/>
      <c r="Q45" s="24"/>
      <c r="R45" s="24"/>
      <c r="S45" s="24"/>
      <c r="T45" s="24">
        <v>14.3333333333333</v>
      </c>
      <c r="U45" s="24"/>
      <c r="V45" s="24"/>
      <c r="W45" s="24"/>
      <c r="X45" s="24">
        <v>22</v>
      </c>
      <c r="Y45" s="24">
        <f t="shared" si="6"/>
        <v>19.75</v>
      </c>
      <c r="Z45" s="24">
        <v>18.462962962963</v>
      </c>
      <c r="AA45" s="26">
        <f t="shared" si="7"/>
        <v>0.06970912738214419</v>
      </c>
    </row>
    <row r="46" spans="2:27" ht="12.75">
      <c r="B46" s="22" t="s">
        <v>73</v>
      </c>
      <c r="C46" s="30" t="s">
        <v>70</v>
      </c>
      <c r="D46" s="24"/>
      <c r="E46" s="24"/>
      <c r="F46" s="24">
        <v>24</v>
      </c>
      <c r="G46" s="24"/>
      <c r="H46" s="24"/>
      <c r="I46" s="24">
        <v>36.3333333333333</v>
      </c>
      <c r="J46" s="24"/>
      <c r="K46" s="24">
        <v>39.5</v>
      </c>
      <c r="L46" s="24">
        <v>45</v>
      </c>
      <c r="M46" s="24"/>
      <c r="N46" s="24"/>
      <c r="O46" s="24"/>
      <c r="P46" s="24"/>
      <c r="Q46" s="24"/>
      <c r="R46" s="24"/>
      <c r="S46" s="24"/>
      <c r="T46" s="24">
        <v>31.6666666666667</v>
      </c>
      <c r="U46" s="24"/>
      <c r="V46" s="24"/>
      <c r="W46" s="24"/>
      <c r="X46" s="24">
        <v>35.5</v>
      </c>
      <c r="Y46" s="24">
        <f t="shared" si="6"/>
        <v>35.333333333333336</v>
      </c>
      <c r="Z46" s="24">
        <v>33.6458333333333</v>
      </c>
      <c r="AA46" s="26">
        <f t="shared" si="7"/>
        <v>0.05015479876161111</v>
      </c>
    </row>
    <row r="47" spans="2:27" ht="12.75">
      <c r="B47" s="22" t="s">
        <v>74</v>
      </c>
      <c r="C47" s="30" t="s">
        <v>70</v>
      </c>
      <c r="D47" s="24">
        <v>41</v>
      </c>
      <c r="E47" s="24">
        <v>55</v>
      </c>
      <c r="F47" s="24">
        <v>29</v>
      </c>
      <c r="G47" s="24">
        <v>55</v>
      </c>
      <c r="H47" s="24">
        <v>38.6666666666667</v>
      </c>
      <c r="I47" s="24">
        <v>34.3333333333333</v>
      </c>
      <c r="J47" s="24">
        <v>40</v>
      </c>
      <c r="K47" s="24">
        <v>40.5</v>
      </c>
      <c r="L47" s="24">
        <v>45</v>
      </c>
      <c r="M47" s="24">
        <v>46.5</v>
      </c>
      <c r="N47" s="24"/>
      <c r="O47" s="24">
        <v>42</v>
      </c>
      <c r="P47" s="24"/>
      <c r="Q47" s="24">
        <v>50</v>
      </c>
      <c r="R47" s="24"/>
      <c r="S47" s="24">
        <v>54.3333333333333</v>
      </c>
      <c r="T47" s="24">
        <v>41</v>
      </c>
      <c r="U47" s="24">
        <v>58.3333333333333</v>
      </c>
      <c r="V47" s="24"/>
      <c r="W47" s="24"/>
      <c r="X47" s="24">
        <v>35</v>
      </c>
      <c r="Y47" s="24">
        <f t="shared" si="6"/>
        <v>44.10416666666666</v>
      </c>
      <c r="Z47" s="24">
        <v>42.7333333333333</v>
      </c>
      <c r="AA47" s="26">
        <f t="shared" si="7"/>
        <v>0.03207878315132673</v>
      </c>
    </row>
    <row r="48" spans="2:27" ht="12.75">
      <c r="B48" s="22" t="s">
        <v>75</v>
      </c>
      <c r="C48" s="30" t="s">
        <v>70</v>
      </c>
      <c r="D48" s="24">
        <v>26.4</v>
      </c>
      <c r="E48" s="24">
        <v>32</v>
      </c>
      <c r="F48" s="24">
        <v>29</v>
      </c>
      <c r="G48" s="24"/>
      <c r="H48" s="24"/>
      <c r="I48" s="24">
        <v>24.3333333333333</v>
      </c>
      <c r="J48" s="24"/>
      <c r="K48" s="24">
        <v>23</v>
      </c>
      <c r="L48" s="24">
        <v>35</v>
      </c>
      <c r="M48" s="24">
        <v>30</v>
      </c>
      <c r="N48" s="24"/>
      <c r="O48" s="24"/>
      <c r="P48" s="24"/>
      <c r="Q48" s="24"/>
      <c r="R48" s="24"/>
      <c r="S48" s="24"/>
      <c r="T48" s="24">
        <v>23</v>
      </c>
      <c r="U48" s="24"/>
      <c r="V48" s="24"/>
      <c r="W48" s="24"/>
      <c r="X48" s="24">
        <v>35.5</v>
      </c>
      <c r="Y48" s="24">
        <f t="shared" si="6"/>
        <v>28.69259259259259</v>
      </c>
      <c r="Z48" s="24">
        <v>26.677</v>
      </c>
      <c r="AA48" s="26">
        <f t="shared" si="7"/>
        <v>0.0755554444874833</v>
      </c>
    </row>
    <row r="49" spans="2:27" ht="41.25" customHeight="1">
      <c r="B49" s="27" t="s">
        <v>76</v>
      </c>
      <c r="C49" s="18"/>
      <c r="D49" s="18"/>
      <c r="E49" s="18"/>
      <c r="F49" s="18"/>
      <c r="G49" s="18"/>
      <c r="H49" s="18"/>
      <c r="I49" s="18"/>
      <c r="J49" s="18"/>
      <c r="K49" s="18"/>
      <c r="L49" s="20"/>
      <c r="M49" s="20"/>
      <c r="N49" s="18"/>
      <c r="O49" s="20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2:27" ht="12.75">
      <c r="B50" s="22" t="s">
        <v>77</v>
      </c>
      <c r="C50" s="23" t="s">
        <v>78</v>
      </c>
      <c r="D50" s="24">
        <v>55</v>
      </c>
      <c r="E50" s="24">
        <v>50</v>
      </c>
      <c r="F50" s="24">
        <v>34.5</v>
      </c>
      <c r="G50" s="24">
        <v>90</v>
      </c>
      <c r="H50" s="24"/>
      <c r="I50" s="24"/>
      <c r="J50" s="25"/>
      <c r="K50" s="24">
        <v>65</v>
      </c>
      <c r="L50" s="24">
        <v>55</v>
      </c>
      <c r="M50" s="24">
        <v>65</v>
      </c>
      <c r="N50" s="24"/>
      <c r="O50" s="24"/>
      <c r="P50" s="24"/>
      <c r="Q50" s="24"/>
      <c r="R50" s="24"/>
      <c r="S50" s="24">
        <v>72.6666666666667</v>
      </c>
      <c r="T50" s="24">
        <v>48.3333333333333</v>
      </c>
      <c r="U50" s="24"/>
      <c r="V50" s="24"/>
      <c r="W50" s="24"/>
      <c r="X50" s="24">
        <v>57.5</v>
      </c>
      <c r="Y50" s="24">
        <f aca="true" t="shared" si="8" ref="Y50:Y51">AVERAGE(D50:X50)</f>
        <v>59.3</v>
      </c>
      <c r="Z50" s="24">
        <v>65.6296296296296</v>
      </c>
      <c r="AA50" s="26">
        <f aca="true" t="shared" si="9" ref="AA50:AA51">(Y50/Z50)-1</f>
        <v>-0.09644469525959343</v>
      </c>
    </row>
    <row r="51" spans="2:27" ht="12.75">
      <c r="B51" s="22" t="s">
        <v>79</v>
      </c>
      <c r="C51" s="23" t="s">
        <v>80</v>
      </c>
      <c r="D51" s="24">
        <v>9.45333333333333</v>
      </c>
      <c r="E51" s="24">
        <v>8.8</v>
      </c>
      <c r="F51" s="24">
        <v>8</v>
      </c>
      <c r="G51" s="24">
        <v>7</v>
      </c>
      <c r="H51" s="24">
        <v>6.9</v>
      </c>
      <c r="I51" s="24">
        <v>6</v>
      </c>
      <c r="J51" s="24">
        <v>7.66</v>
      </c>
      <c r="K51" s="24">
        <v>5.74</v>
      </c>
      <c r="L51" s="24">
        <v>5.79</v>
      </c>
      <c r="M51" s="24">
        <v>9.5</v>
      </c>
      <c r="N51" s="24">
        <v>6.99</v>
      </c>
      <c r="O51" s="24">
        <v>7.55</v>
      </c>
      <c r="P51" s="24">
        <v>9.9</v>
      </c>
      <c r="Q51" s="24">
        <v>7.66666666666667</v>
      </c>
      <c r="R51" s="24"/>
      <c r="S51" s="24">
        <v>8.5</v>
      </c>
      <c r="T51" s="24">
        <v>8.194</v>
      </c>
      <c r="U51" s="24"/>
      <c r="V51" s="24"/>
      <c r="W51" s="24"/>
      <c r="X51" s="24">
        <v>6.89</v>
      </c>
      <c r="Y51" s="24">
        <f t="shared" si="8"/>
        <v>7.678470588235293</v>
      </c>
      <c r="Z51" s="24">
        <v>7.86130158730159</v>
      </c>
      <c r="AA51" s="26">
        <f t="shared" si="9"/>
        <v>-0.02325709006783616</v>
      </c>
    </row>
    <row r="52" spans="2:27" ht="31.5" customHeight="1">
      <c r="B52" s="27" t="s">
        <v>81</v>
      </c>
      <c r="C52" s="18"/>
      <c r="D52" s="18"/>
      <c r="E52" s="18"/>
      <c r="F52" s="18"/>
      <c r="G52" s="18"/>
      <c r="H52" s="18"/>
      <c r="I52" s="18"/>
      <c r="J52" s="20"/>
      <c r="K52" s="18"/>
      <c r="L52" s="20"/>
      <c r="M52" s="20"/>
      <c r="N52" s="18"/>
      <c r="O52" s="20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2:27" ht="12.75">
      <c r="B53" s="22" t="s">
        <v>82</v>
      </c>
      <c r="C53" s="23" t="s">
        <v>70</v>
      </c>
      <c r="D53" s="24"/>
      <c r="E53" s="24">
        <v>165</v>
      </c>
      <c r="F53" s="25"/>
      <c r="G53" s="24"/>
      <c r="H53" s="24"/>
      <c r="I53" s="24">
        <v>195</v>
      </c>
      <c r="J53" s="24">
        <v>180</v>
      </c>
      <c r="K53" s="24">
        <v>186.666666666667</v>
      </c>
      <c r="L53" s="24">
        <v>210</v>
      </c>
      <c r="M53" s="24"/>
      <c r="N53" s="24"/>
      <c r="O53" s="24">
        <v>170</v>
      </c>
      <c r="P53" s="24"/>
      <c r="Q53" s="24"/>
      <c r="R53" s="24"/>
      <c r="S53" s="24"/>
      <c r="T53" s="24">
        <v>105</v>
      </c>
      <c r="U53" s="24">
        <v>132.5</v>
      </c>
      <c r="V53" s="24"/>
      <c r="W53" s="24"/>
      <c r="X53" s="24">
        <v>211.6</v>
      </c>
      <c r="Y53" s="24">
        <f aca="true" t="shared" si="10" ref="Y53:Y61">AVERAGE(D53:X53)</f>
        <v>172.862962962963</v>
      </c>
      <c r="Z53" s="24">
        <v>172.583333333333</v>
      </c>
      <c r="AA53" s="26">
        <f aca="true" t="shared" si="11" ref="AA53:AA61">(Y53/Z53)-1</f>
        <v>0.0016202585975664263</v>
      </c>
    </row>
    <row r="54" spans="2:27" ht="12.75">
      <c r="B54" s="22" t="s">
        <v>83</v>
      </c>
      <c r="C54" s="23" t="s">
        <v>70</v>
      </c>
      <c r="D54" s="24"/>
      <c r="E54" s="24">
        <v>220</v>
      </c>
      <c r="F54" s="24">
        <v>115</v>
      </c>
      <c r="G54" s="24"/>
      <c r="H54" s="24"/>
      <c r="I54" s="24">
        <v>240</v>
      </c>
      <c r="J54" s="24">
        <v>230</v>
      </c>
      <c r="K54" s="24">
        <v>271.666666666667</v>
      </c>
      <c r="L54" s="24">
        <v>225</v>
      </c>
      <c r="M54" s="24"/>
      <c r="N54" s="24"/>
      <c r="O54" s="24"/>
      <c r="P54" s="24"/>
      <c r="Q54" s="24"/>
      <c r="R54" s="24"/>
      <c r="S54" s="24"/>
      <c r="T54" s="24">
        <v>140</v>
      </c>
      <c r="U54" s="24">
        <v>152.5</v>
      </c>
      <c r="V54" s="24"/>
      <c r="W54" s="24"/>
      <c r="X54" s="24">
        <v>205</v>
      </c>
      <c r="Y54" s="24">
        <f t="shared" si="10"/>
        <v>199.90740740740745</v>
      </c>
      <c r="Z54" s="24">
        <v>216.851851851852</v>
      </c>
      <c r="AA54" s="26">
        <f t="shared" si="11"/>
        <v>-0.0781383432963283</v>
      </c>
    </row>
    <row r="55" spans="2:27" ht="12.75">
      <c r="B55" s="22" t="s">
        <v>84</v>
      </c>
      <c r="C55" s="23" t="s">
        <v>70</v>
      </c>
      <c r="D55" s="24">
        <v>61</v>
      </c>
      <c r="E55" s="24">
        <v>54</v>
      </c>
      <c r="F55" s="24"/>
      <c r="G55" s="24"/>
      <c r="H55" s="24">
        <v>76.6666666666667</v>
      </c>
      <c r="I55" s="24">
        <v>67.5</v>
      </c>
      <c r="J55" s="24">
        <v>68</v>
      </c>
      <c r="K55" s="24">
        <v>50.8333333333333</v>
      </c>
      <c r="L55" s="24">
        <v>65</v>
      </c>
      <c r="M55" s="24">
        <v>80</v>
      </c>
      <c r="N55" s="24"/>
      <c r="O55" s="24">
        <v>60</v>
      </c>
      <c r="P55" s="24">
        <v>50</v>
      </c>
      <c r="Q55" s="24">
        <v>76.6666666666667</v>
      </c>
      <c r="R55" s="24"/>
      <c r="S55" s="24">
        <v>80</v>
      </c>
      <c r="T55" s="24">
        <v>32.5</v>
      </c>
      <c r="U55" s="24">
        <v>37.5</v>
      </c>
      <c r="V55" s="24"/>
      <c r="W55" s="24"/>
      <c r="X55" s="24">
        <v>56</v>
      </c>
      <c r="Y55" s="24">
        <f t="shared" si="10"/>
        <v>61.04444444444445</v>
      </c>
      <c r="Z55" s="24">
        <v>59.1661904761905</v>
      </c>
      <c r="AA55" s="26">
        <f t="shared" si="11"/>
        <v>0.03174539298773671</v>
      </c>
    </row>
    <row r="56" spans="2:27" ht="12.75">
      <c r="B56" s="22" t="s">
        <v>85</v>
      </c>
      <c r="C56" s="23" t="s">
        <v>70</v>
      </c>
      <c r="D56" s="24">
        <v>82.5</v>
      </c>
      <c r="E56" s="24">
        <v>65</v>
      </c>
      <c r="F56" s="24"/>
      <c r="G56" s="24"/>
      <c r="H56" s="24">
        <v>91</v>
      </c>
      <c r="I56" s="24">
        <v>75</v>
      </c>
      <c r="J56" s="24">
        <v>80</v>
      </c>
      <c r="K56" s="24">
        <v>65.8333333333333</v>
      </c>
      <c r="L56" s="24">
        <v>85</v>
      </c>
      <c r="M56" s="24">
        <v>90</v>
      </c>
      <c r="N56" s="24"/>
      <c r="O56" s="24">
        <v>90</v>
      </c>
      <c r="P56" s="24"/>
      <c r="Q56" s="24">
        <v>86.6666666666667</v>
      </c>
      <c r="R56" s="24"/>
      <c r="S56" s="24">
        <v>90</v>
      </c>
      <c r="T56" s="24">
        <v>47.6666666666667</v>
      </c>
      <c r="U56" s="24">
        <v>46.5</v>
      </c>
      <c r="V56" s="24"/>
      <c r="W56" s="24"/>
      <c r="X56" s="24">
        <v>72.5</v>
      </c>
      <c r="Y56" s="24">
        <f t="shared" si="10"/>
        <v>76.26190476190477</v>
      </c>
      <c r="Z56" s="24">
        <v>72.7222222222222</v>
      </c>
      <c r="AA56" s="26">
        <f t="shared" si="11"/>
        <v>0.04867401506057023</v>
      </c>
    </row>
    <row r="57" spans="2:27" ht="12.75">
      <c r="B57" s="22" t="s">
        <v>86</v>
      </c>
      <c r="C57" s="23" t="s">
        <v>70</v>
      </c>
      <c r="D57" s="24">
        <v>90</v>
      </c>
      <c r="E57" s="24">
        <v>77</v>
      </c>
      <c r="F57" s="24"/>
      <c r="G57" s="24">
        <v>110</v>
      </c>
      <c r="H57" s="24">
        <v>107.333333333333</v>
      </c>
      <c r="I57" s="24">
        <v>88.3333333333333</v>
      </c>
      <c r="J57" s="24">
        <v>90</v>
      </c>
      <c r="K57" s="24">
        <v>85.8333333333333</v>
      </c>
      <c r="L57" s="24">
        <v>90</v>
      </c>
      <c r="M57" s="24">
        <v>110</v>
      </c>
      <c r="N57" s="24"/>
      <c r="O57" s="24">
        <v>110</v>
      </c>
      <c r="P57" s="24">
        <v>70</v>
      </c>
      <c r="Q57" s="24">
        <v>100</v>
      </c>
      <c r="R57" s="24"/>
      <c r="S57" s="24">
        <v>100</v>
      </c>
      <c r="T57" s="24">
        <v>57.5</v>
      </c>
      <c r="U57" s="24">
        <v>49</v>
      </c>
      <c r="V57" s="24"/>
      <c r="W57" s="24">
        <v>90</v>
      </c>
      <c r="X57" s="24">
        <v>90</v>
      </c>
      <c r="Y57" s="24">
        <f t="shared" si="10"/>
        <v>89.11764705882351</v>
      </c>
      <c r="Z57" s="24">
        <v>85.7880952380953</v>
      </c>
      <c r="AA57" s="26">
        <f t="shared" si="11"/>
        <v>0.03881135035679972</v>
      </c>
    </row>
    <row r="58" spans="2:27" ht="12.75">
      <c r="B58" s="22" t="s">
        <v>87</v>
      </c>
      <c r="C58" s="23" t="s">
        <v>70</v>
      </c>
      <c r="D58" s="24">
        <v>33</v>
      </c>
      <c r="E58" s="24">
        <v>60.9</v>
      </c>
      <c r="F58" s="24"/>
      <c r="G58" s="24"/>
      <c r="H58" s="24"/>
      <c r="I58" s="24">
        <v>37.5</v>
      </c>
      <c r="J58" s="24">
        <v>40</v>
      </c>
      <c r="K58" s="24">
        <v>20.5</v>
      </c>
      <c r="L58" s="24">
        <v>30</v>
      </c>
      <c r="M58" s="24">
        <v>45.5</v>
      </c>
      <c r="N58" s="24"/>
      <c r="O58" s="24">
        <v>50</v>
      </c>
      <c r="P58" s="24"/>
      <c r="Q58" s="24"/>
      <c r="R58" s="24"/>
      <c r="S58" s="24"/>
      <c r="T58" s="24"/>
      <c r="U58" s="24">
        <v>32.5</v>
      </c>
      <c r="V58" s="24"/>
      <c r="W58" s="24"/>
      <c r="X58" s="24">
        <v>40</v>
      </c>
      <c r="Y58" s="24">
        <f t="shared" si="10"/>
        <v>38.989999999999995</v>
      </c>
      <c r="Z58" s="24">
        <v>36.2532727272727</v>
      </c>
      <c r="AA58" s="26">
        <f t="shared" si="11"/>
        <v>0.0754891094471728</v>
      </c>
    </row>
    <row r="59" spans="2:27" ht="12.75">
      <c r="B59" s="22" t="s">
        <v>88</v>
      </c>
      <c r="C59" s="23" t="s">
        <v>70</v>
      </c>
      <c r="D59" s="24">
        <v>52</v>
      </c>
      <c r="E59" s="24"/>
      <c r="F59" s="24"/>
      <c r="G59" s="24"/>
      <c r="H59" s="24"/>
      <c r="I59" s="24">
        <v>62.5</v>
      </c>
      <c r="J59" s="24">
        <v>70</v>
      </c>
      <c r="K59" s="24">
        <v>49.5</v>
      </c>
      <c r="L59" s="24">
        <v>65</v>
      </c>
      <c r="M59" s="24">
        <v>52</v>
      </c>
      <c r="N59" s="24"/>
      <c r="O59" s="24">
        <v>75</v>
      </c>
      <c r="P59" s="24"/>
      <c r="Q59" s="24"/>
      <c r="R59" s="24"/>
      <c r="S59" s="24"/>
      <c r="T59" s="24"/>
      <c r="U59" s="24">
        <v>72.6666666666667</v>
      </c>
      <c r="V59" s="24"/>
      <c r="W59" s="24"/>
      <c r="X59" s="24">
        <v>67.5</v>
      </c>
      <c r="Y59" s="24">
        <f t="shared" si="10"/>
        <v>62.90740740740742</v>
      </c>
      <c r="Z59" s="24">
        <v>56.0604615384615</v>
      </c>
      <c r="AA59" s="26">
        <f t="shared" si="11"/>
        <v>0.12213502495423478</v>
      </c>
    </row>
    <row r="60" spans="2:27" ht="12.75">
      <c r="B60" s="22" t="s">
        <v>89</v>
      </c>
      <c r="C60" s="23" t="s">
        <v>70</v>
      </c>
      <c r="D60" s="24">
        <v>87.5</v>
      </c>
      <c r="E60" s="24">
        <v>122</v>
      </c>
      <c r="F60" s="24">
        <v>100</v>
      </c>
      <c r="G60" s="24"/>
      <c r="H60" s="24"/>
      <c r="I60" s="24">
        <v>77.5</v>
      </c>
      <c r="J60" s="24">
        <v>90</v>
      </c>
      <c r="K60" s="24">
        <v>84.3333333333333</v>
      </c>
      <c r="L60" s="24">
        <v>95</v>
      </c>
      <c r="M60" s="24">
        <v>75</v>
      </c>
      <c r="N60" s="24"/>
      <c r="O60" s="24">
        <v>110</v>
      </c>
      <c r="P60" s="24">
        <v>70</v>
      </c>
      <c r="Q60" s="24"/>
      <c r="R60" s="24"/>
      <c r="S60" s="24"/>
      <c r="T60" s="24"/>
      <c r="U60" s="24">
        <v>77.5</v>
      </c>
      <c r="V60" s="24"/>
      <c r="W60" s="24"/>
      <c r="X60" s="24">
        <v>94.85</v>
      </c>
      <c r="Y60" s="24">
        <f t="shared" si="10"/>
        <v>90.30694444444445</v>
      </c>
      <c r="Z60" s="24">
        <v>75.9103888888889</v>
      </c>
      <c r="AA60" s="26">
        <f t="shared" si="11"/>
        <v>0.18965198000273698</v>
      </c>
    </row>
    <row r="61" spans="2:27" ht="12.75">
      <c r="B61" s="22" t="s">
        <v>90</v>
      </c>
      <c r="C61" s="23"/>
      <c r="D61" s="24">
        <v>110</v>
      </c>
      <c r="E61" s="24"/>
      <c r="F61" s="24">
        <v>120</v>
      </c>
      <c r="G61" s="24"/>
      <c r="H61" s="24"/>
      <c r="I61" s="24">
        <v>95</v>
      </c>
      <c r="J61" s="24">
        <v>110</v>
      </c>
      <c r="K61" s="24">
        <v>120</v>
      </c>
      <c r="L61" s="24"/>
      <c r="M61" s="24">
        <v>90</v>
      </c>
      <c r="N61" s="24"/>
      <c r="O61" s="25"/>
      <c r="P61" s="24"/>
      <c r="Q61" s="24"/>
      <c r="R61" s="24"/>
      <c r="S61" s="24"/>
      <c r="T61" s="24"/>
      <c r="U61" s="24">
        <v>82.5</v>
      </c>
      <c r="V61" s="24"/>
      <c r="W61" s="24"/>
      <c r="X61" s="24">
        <v>115</v>
      </c>
      <c r="Y61" s="24">
        <f t="shared" si="10"/>
        <v>105.3125</v>
      </c>
      <c r="Z61" s="24">
        <v>95.212962962963</v>
      </c>
      <c r="AA61" s="26">
        <f t="shared" si="11"/>
        <v>0.10607313040941313</v>
      </c>
    </row>
    <row r="62" spans="2:27" ht="12.75">
      <c r="B62" s="27" t="s">
        <v>91</v>
      </c>
      <c r="C62" s="18"/>
      <c r="D62" s="18"/>
      <c r="E62" s="18"/>
      <c r="F62" s="18"/>
      <c r="G62" s="18"/>
      <c r="H62" s="18"/>
      <c r="I62" s="18"/>
      <c r="J62" s="20"/>
      <c r="K62" s="18"/>
      <c r="L62" s="20"/>
      <c r="M62" s="20"/>
      <c r="N62" s="18"/>
      <c r="O62" s="20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31"/>
    </row>
    <row r="63" spans="2:27" ht="12.75">
      <c r="B63" s="22" t="s">
        <v>92</v>
      </c>
      <c r="C63" s="23" t="s">
        <v>70</v>
      </c>
      <c r="D63" s="24"/>
      <c r="E63" s="24">
        <v>275</v>
      </c>
      <c r="F63" s="24">
        <v>260</v>
      </c>
      <c r="G63" s="24"/>
      <c r="H63" s="24"/>
      <c r="I63" s="24">
        <v>290</v>
      </c>
      <c r="J63" s="25"/>
      <c r="K63" s="24">
        <v>350</v>
      </c>
      <c r="L63" s="24"/>
      <c r="M63" s="25"/>
      <c r="N63" s="24"/>
      <c r="O63" s="25"/>
      <c r="P63" s="24"/>
      <c r="Q63" s="24"/>
      <c r="R63" s="24"/>
      <c r="S63" s="24"/>
      <c r="T63" s="24"/>
      <c r="U63" s="24">
        <v>172.5</v>
      </c>
      <c r="V63" s="24"/>
      <c r="W63" s="24"/>
      <c r="X63" s="24">
        <v>235</v>
      </c>
      <c r="Y63" s="24">
        <f aca="true" t="shared" si="12" ref="Y63:Y65">AVERAGE(D63:X63)</f>
        <v>263.75</v>
      </c>
      <c r="Z63" s="24">
        <v>262</v>
      </c>
      <c r="AA63" s="26">
        <f aca="true" t="shared" si="13" ref="AA63:AA65">(Y63/Z63)-1</f>
        <v>0.006679389312977069</v>
      </c>
    </row>
    <row r="64" spans="2:27" ht="12.75">
      <c r="B64" s="22" t="s">
        <v>93</v>
      </c>
      <c r="C64" s="23" t="s">
        <v>70</v>
      </c>
      <c r="D64" s="24"/>
      <c r="E64" s="24">
        <v>114</v>
      </c>
      <c r="F64" s="24">
        <v>110</v>
      </c>
      <c r="G64" s="24"/>
      <c r="H64" s="24"/>
      <c r="I64" s="24">
        <v>135</v>
      </c>
      <c r="J64" s="25"/>
      <c r="K64" s="24" t="s">
        <v>32</v>
      </c>
      <c r="L64" s="24"/>
      <c r="M64" s="25"/>
      <c r="N64" s="24">
        <v>150</v>
      </c>
      <c r="O64" s="25"/>
      <c r="P64" s="24"/>
      <c r="Q64" s="24"/>
      <c r="R64" s="24"/>
      <c r="S64" s="24"/>
      <c r="T64" s="24"/>
      <c r="U64" s="24">
        <v>92.5</v>
      </c>
      <c r="V64" s="24"/>
      <c r="W64" s="24"/>
      <c r="X64" s="24">
        <v>120</v>
      </c>
      <c r="Y64" s="24">
        <f t="shared" si="12"/>
        <v>120.25</v>
      </c>
      <c r="Z64" s="24">
        <v>107.357142857143</v>
      </c>
      <c r="AA64" s="26">
        <f t="shared" si="13"/>
        <v>0.12009314703925322</v>
      </c>
    </row>
    <row r="65" spans="2:27" ht="12.75">
      <c r="B65" s="22" t="s">
        <v>94</v>
      </c>
      <c r="C65" s="23" t="s">
        <v>70</v>
      </c>
      <c r="D65" s="24"/>
      <c r="E65" s="24"/>
      <c r="F65" s="24">
        <v>120</v>
      </c>
      <c r="G65" s="24"/>
      <c r="H65" s="24"/>
      <c r="I65" s="24">
        <v>145</v>
      </c>
      <c r="J65" s="25"/>
      <c r="K65" s="24">
        <v>155</v>
      </c>
      <c r="L65" s="24">
        <v>145</v>
      </c>
      <c r="M65" s="25"/>
      <c r="N65" s="24"/>
      <c r="O65" s="25"/>
      <c r="P65" s="24"/>
      <c r="Q65" s="24"/>
      <c r="R65" s="24"/>
      <c r="S65" s="24"/>
      <c r="T65" s="24">
        <v>112.333333333333</v>
      </c>
      <c r="U65" s="24">
        <v>137.5</v>
      </c>
      <c r="V65" s="24"/>
      <c r="W65" s="24"/>
      <c r="X65" s="24">
        <v>128</v>
      </c>
      <c r="Y65" s="24">
        <f t="shared" si="12"/>
        <v>134.69047619047615</v>
      </c>
      <c r="Z65" s="24">
        <v>121.245833333333</v>
      </c>
      <c r="AA65" s="26">
        <f t="shared" si="13"/>
        <v>0.11088746299578567</v>
      </c>
    </row>
    <row r="66" spans="2:27" ht="39" customHeight="1">
      <c r="B66" s="27" t="s">
        <v>95</v>
      </c>
      <c r="C66" s="18"/>
      <c r="D66" s="18"/>
      <c r="E66" s="18"/>
      <c r="F66" s="18"/>
      <c r="G66" s="18"/>
      <c r="H66" s="18"/>
      <c r="I66" s="18"/>
      <c r="J66" s="20"/>
      <c r="K66" s="18"/>
      <c r="L66" s="20"/>
      <c r="M66" s="20"/>
      <c r="N66" s="18"/>
      <c r="O66" s="20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2:27" ht="12.75">
      <c r="B67" s="22" t="s">
        <v>96</v>
      </c>
      <c r="C67" s="23" t="s">
        <v>70</v>
      </c>
      <c r="D67" s="24"/>
      <c r="E67" s="24">
        <v>220</v>
      </c>
      <c r="F67" s="24">
        <v>280</v>
      </c>
      <c r="G67" s="24"/>
      <c r="H67" s="24"/>
      <c r="I67" s="24">
        <v>225</v>
      </c>
      <c r="J67" s="25"/>
      <c r="K67" s="24">
        <v>251.666666666667</v>
      </c>
      <c r="L67" s="24">
        <v>230</v>
      </c>
      <c r="M67" s="24"/>
      <c r="N67" s="24"/>
      <c r="O67" s="24">
        <v>210</v>
      </c>
      <c r="P67" s="24"/>
      <c r="Q67" s="24"/>
      <c r="R67" s="24"/>
      <c r="S67" s="24"/>
      <c r="T67" s="24">
        <v>220</v>
      </c>
      <c r="U67" s="24">
        <v>155</v>
      </c>
      <c r="V67" s="24"/>
      <c r="W67" s="24"/>
      <c r="X67" s="24">
        <v>224</v>
      </c>
      <c r="Y67" s="24">
        <f aca="true" t="shared" si="14" ref="Y67:Y76">AVERAGE(D67:X67)</f>
        <v>223.962962962963</v>
      </c>
      <c r="Z67" s="24">
        <v>210</v>
      </c>
      <c r="AA67" s="26">
        <f aca="true" t="shared" si="15" ref="AA67:AA76">(Y67/Z67)-1</f>
        <v>0.06649029982363319</v>
      </c>
    </row>
    <row r="68" spans="2:27" ht="12.75">
      <c r="B68" s="22" t="s">
        <v>97</v>
      </c>
      <c r="C68" s="23" t="s">
        <v>70</v>
      </c>
      <c r="D68" s="24"/>
      <c r="E68" s="24">
        <v>275</v>
      </c>
      <c r="F68" s="24"/>
      <c r="G68" s="24"/>
      <c r="H68" s="24"/>
      <c r="I68" s="24">
        <v>290</v>
      </c>
      <c r="J68" s="25"/>
      <c r="K68" s="24">
        <v>336.666666666667</v>
      </c>
      <c r="L68" s="24">
        <v>250</v>
      </c>
      <c r="M68" s="24"/>
      <c r="N68" s="24"/>
      <c r="O68" s="24"/>
      <c r="P68" s="24"/>
      <c r="Q68" s="24"/>
      <c r="R68" s="24"/>
      <c r="S68" s="24"/>
      <c r="T68" s="24">
        <v>265</v>
      </c>
      <c r="U68" s="24">
        <v>177.5</v>
      </c>
      <c r="V68" s="24"/>
      <c r="W68" s="24"/>
      <c r="X68" s="24">
        <v>230</v>
      </c>
      <c r="Y68" s="24">
        <f t="shared" si="14"/>
        <v>260.59523809523813</v>
      </c>
      <c r="Z68" s="24">
        <v>254.791666666667</v>
      </c>
      <c r="AA68" s="26">
        <f t="shared" si="15"/>
        <v>0.02277771288400765</v>
      </c>
    </row>
    <row r="69" spans="2:27" ht="12.75">
      <c r="B69" s="22" t="s">
        <v>98</v>
      </c>
      <c r="C69" s="23" t="s">
        <v>70</v>
      </c>
      <c r="D69" s="24"/>
      <c r="E69" s="24">
        <v>63</v>
      </c>
      <c r="F69" s="24"/>
      <c r="G69" s="24">
        <v>80</v>
      </c>
      <c r="H69" s="24">
        <v>60.3333333333333</v>
      </c>
      <c r="I69" s="24"/>
      <c r="J69" s="25"/>
      <c r="K69" s="24">
        <v>75</v>
      </c>
      <c r="L69" s="24"/>
      <c r="M69" s="24">
        <v>75</v>
      </c>
      <c r="N69" s="24"/>
      <c r="O69" s="24"/>
      <c r="P69" s="24"/>
      <c r="Q69" s="24"/>
      <c r="R69" s="24"/>
      <c r="S69" s="24"/>
      <c r="T69" s="24">
        <v>38.3333333333333</v>
      </c>
      <c r="U69" s="24">
        <v>42.5</v>
      </c>
      <c r="V69" s="24"/>
      <c r="W69" s="24"/>
      <c r="X69" s="24">
        <v>60</v>
      </c>
      <c r="Y69" s="24">
        <f t="shared" si="14"/>
        <v>61.77083333333333</v>
      </c>
      <c r="Z69" s="24">
        <v>63.7142857142857</v>
      </c>
      <c r="AA69" s="26">
        <f t="shared" si="15"/>
        <v>-0.030502615844543945</v>
      </c>
    </row>
    <row r="70" spans="2:27" ht="12.75">
      <c r="B70" s="22" t="s">
        <v>99</v>
      </c>
      <c r="C70" s="23" t="s">
        <v>70</v>
      </c>
      <c r="D70" s="24">
        <v>83</v>
      </c>
      <c r="E70" s="24">
        <v>80</v>
      </c>
      <c r="F70" s="24">
        <v>120</v>
      </c>
      <c r="G70" s="24">
        <v>100</v>
      </c>
      <c r="H70" s="24">
        <v>92</v>
      </c>
      <c r="I70" s="24">
        <v>85</v>
      </c>
      <c r="J70" s="25"/>
      <c r="K70" s="24">
        <v>99.1666666666667</v>
      </c>
      <c r="L70" s="24">
        <v>90</v>
      </c>
      <c r="M70" s="24">
        <v>87</v>
      </c>
      <c r="N70" s="24"/>
      <c r="O70" s="24">
        <v>90</v>
      </c>
      <c r="P70" s="24">
        <v>90</v>
      </c>
      <c r="Q70" s="24">
        <v>116.666666666667</v>
      </c>
      <c r="R70" s="24"/>
      <c r="S70" s="24">
        <v>93</v>
      </c>
      <c r="T70" s="24">
        <v>62.5</v>
      </c>
      <c r="U70" s="24">
        <v>57.5</v>
      </c>
      <c r="V70" s="24"/>
      <c r="W70" s="24"/>
      <c r="X70" s="24">
        <v>95</v>
      </c>
      <c r="Y70" s="24">
        <f t="shared" si="14"/>
        <v>90.05208333333336</v>
      </c>
      <c r="Z70" s="24">
        <v>91.3385416666667</v>
      </c>
      <c r="AA70" s="26">
        <f t="shared" si="15"/>
        <v>-0.014084507042253613</v>
      </c>
    </row>
    <row r="71" spans="2:27" ht="12.75">
      <c r="B71" s="22" t="s">
        <v>100</v>
      </c>
      <c r="C71" s="23" t="s">
        <v>70</v>
      </c>
      <c r="D71" s="24">
        <v>112.5</v>
      </c>
      <c r="E71" s="24">
        <v>98</v>
      </c>
      <c r="F71" s="24"/>
      <c r="G71" s="24">
        <v>130</v>
      </c>
      <c r="H71" s="24">
        <v>112.333333333333</v>
      </c>
      <c r="I71" s="24">
        <v>95</v>
      </c>
      <c r="J71" s="25"/>
      <c r="K71" s="24">
        <v>117.5</v>
      </c>
      <c r="L71" s="24">
        <v>110</v>
      </c>
      <c r="M71" s="24">
        <v>130</v>
      </c>
      <c r="N71" s="24"/>
      <c r="O71" s="24">
        <v>130</v>
      </c>
      <c r="P71" s="24">
        <v>120</v>
      </c>
      <c r="Q71" s="24">
        <v>126.666666666667</v>
      </c>
      <c r="R71" s="24"/>
      <c r="S71" s="24">
        <v>110</v>
      </c>
      <c r="T71" s="24">
        <v>82.5</v>
      </c>
      <c r="U71" s="24">
        <v>67.5</v>
      </c>
      <c r="V71" s="24"/>
      <c r="W71" s="24"/>
      <c r="X71" s="24">
        <v>102.5</v>
      </c>
      <c r="Y71" s="24">
        <f t="shared" si="14"/>
        <v>109.63333333333334</v>
      </c>
      <c r="Z71" s="24">
        <v>110.15625</v>
      </c>
      <c r="AA71" s="26">
        <f t="shared" si="15"/>
        <v>-0.004747044917257637</v>
      </c>
    </row>
    <row r="72" spans="2:27" ht="12.75">
      <c r="B72" s="22" t="s">
        <v>101</v>
      </c>
      <c r="C72" s="23" t="s">
        <v>70</v>
      </c>
      <c r="D72" s="24">
        <v>149.5</v>
      </c>
      <c r="E72" s="24">
        <v>109</v>
      </c>
      <c r="F72" s="24">
        <v>155</v>
      </c>
      <c r="G72" s="24">
        <v>140</v>
      </c>
      <c r="H72" s="24">
        <v>137.333333333333</v>
      </c>
      <c r="I72" s="24">
        <v>115</v>
      </c>
      <c r="J72" s="25"/>
      <c r="K72" s="24">
        <v>136.666666666667</v>
      </c>
      <c r="L72" s="24">
        <v>110</v>
      </c>
      <c r="M72" s="24">
        <v>138</v>
      </c>
      <c r="N72" s="24"/>
      <c r="O72" s="24">
        <v>150</v>
      </c>
      <c r="P72" s="24"/>
      <c r="Q72" s="24">
        <v>140</v>
      </c>
      <c r="R72" s="24"/>
      <c r="S72" s="24">
        <v>136.333333333333</v>
      </c>
      <c r="T72" s="24">
        <v>91.6666666666667</v>
      </c>
      <c r="U72" s="24">
        <v>97.5</v>
      </c>
      <c r="V72" s="24"/>
      <c r="W72" s="24"/>
      <c r="X72" s="24">
        <v>116</v>
      </c>
      <c r="Y72" s="24">
        <f t="shared" si="14"/>
        <v>128.13333333333333</v>
      </c>
      <c r="Z72" s="24">
        <v>120.892156862745</v>
      </c>
      <c r="AA72" s="26">
        <f t="shared" si="15"/>
        <v>0.05989781850620468</v>
      </c>
    </row>
    <row r="73" spans="2:27" ht="12.75">
      <c r="B73" s="22" t="s">
        <v>102</v>
      </c>
      <c r="C73" s="23" t="s">
        <v>70</v>
      </c>
      <c r="D73" s="24"/>
      <c r="E73" s="24">
        <v>88</v>
      </c>
      <c r="F73" s="24"/>
      <c r="G73" s="24"/>
      <c r="H73" s="24"/>
      <c r="I73" s="24">
        <v>62.5</v>
      </c>
      <c r="J73" s="25"/>
      <c r="K73" s="24">
        <v>61.6666666666667</v>
      </c>
      <c r="L73" s="24">
        <v>55</v>
      </c>
      <c r="M73" s="24">
        <v>55</v>
      </c>
      <c r="N73" s="24"/>
      <c r="O73" s="24">
        <v>90</v>
      </c>
      <c r="P73" s="24"/>
      <c r="Q73" s="24"/>
      <c r="R73" s="24"/>
      <c r="S73" s="24"/>
      <c r="T73" s="24">
        <v>54.6666666666667</v>
      </c>
      <c r="U73" s="24">
        <v>37.5</v>
      </c>
      <c r="V73" s="24"/>
      <c r="W73" s="24"/>
      <c r="X73" s="24">
        <v>60</v>
      </c>
      <c r="Y73" s="24">
        <f t="shared" si="14"/>
        <v>62.70370370370371</v>
      </c>
      <c r="Z73" s="24">
        <v>63.7218518518519</v>
      </c>
      <c r="AA73" s="26">
        <f t="shared" si="15"/>
        <v>-0.015978006265657596</v>
      </c>
    </row>
    <row r="74" spans="2:27" ht="12.75">
      <c r="B74" s="22" t="s">
        <v>103</v>
      </c>
      <c r="C74" s="23" t="s">
        <v>70</v>
      </c>
      <c r="D74" s="24">
        <v>83</v>
      </c>
      <c r="E74" s="24">
        <v>122.1</v>
      </c>
      <c r="F74" s="24">
        <v>105</v>
      </c>
      <c r="G74" s="24"/>
      <c r="H74" s="24"/>
      <c r="I74" s="24">
        <v>82.5</v>
      </c>
      <c r="J74" s="25"/>
      <c r="K74" s="24">
        <v>91.6666666666667</v>
      </c>
      <c r="L74" s="24">
        <v>85</v>
      </c>
      <c r="M74" s="24">
        <v>80</v>
      </c>
      <c r="N74" s="24"/>
      <c r="O74" s="24">
        <v>115</v>
      </c>
      <c r="P74" s="24"/>
      <c r="Q74" s="24"/>
      <c r="R74" s="24"/>
      <c r="S74" s="24"/>
      <c r="T74" s="24">
        <v>69.6666666666667</v>
      </c>
      <c r="U74" s="24">
        <v>62.5</v>
      </c>
      <c r="V74" s="24"/>
      <c r="W74" s="24"/>
      <c r="X74" s="24">
        <v>92</v>
      </c>
      <c r="Y74" s="24">
        <f t="shared" si="14"/>
        <v>89.85757575757576</v>
      </c>
      <c r="Z74" s="24">
        <v>84.7424848484848</v>
      </c>
      <c r="AA74" s="26">
        <f t="shared" si="15"/>
        <v>0.06036040739466708</v>
      </c>
    </row>
    <row r="75" spans="2:27" ht="12.75">
      <c r="B75" s="22" t="s">
        <v>104</v>
      </c>
      <c r="C75" s="23" t="s">
        <v>70</v>
      </c>
      <c r="D75" s="24">
        <v>120</v>
      </c>
      <c r="E75" s="24">
        <v>148</v>
      </c>
      <c r="F75" s="24">
        <v>125</v>
      </c>
      <c r="G75" s="24"/>
      <c r="H75" s="24"/>
      <c r="I75" s="24">
        <v>108.333333333333</v>
      </c>
      <c r="J75" s="25"/>
      <c r="K75" s="24">
        <v>126.333333333333</v>
      </c>
      <c r="L75" s="24">
        <v>120</v>
      </c>
      <c r="M75" s="24">
        <v>100</v>
      </c>
      <c r="N75" s="24"/>
      <c r="O75" s="24">
        <v>150</v>
      </c>
      <c r="P75" s="24">
        <v>120</v>
      </c>
      <c r="Q75" s="24"/>
      <c r="R75" s="24"/>
      <c r="S75" s="24"/>
      <c r="T75" s="24">
        <v>94.6666666666667</v>
      </c>
      <c r="U75" s="24">
        <v>86.5</v>
      </c>
      <c r="V75" s="24"/>
      <c r="W75" s="24"/>
      <c r="X75" s="24">
        <v>117</v>
      </c>
      <c r="Y75" s="24">
        <f t="shared" si="14"/>
        <v>117.98611111111107</v>
      </c>
      <c r="Z75" s="24">
        <v>111.140848484848</v>
      </c>
      <c r="AA75" s="26">
        <f t="shared" si="15"/>
        <v>0.06159087967729793</v>
      </c>
    </row>
    <row r="76" spans="2:27" ht="12.75">
      <c r="B76" s="22" t="s">
        <v>105</v>
      </c>
      <c r="C76" s="23" t="s">
        <v>70</v>
      </c>
      <c r="D76" s="24">
        <v>160</v>
      </c>
      <c r="E76" s="24"/>
      <c r="F76" s="24">
        <v>145</v>
      </c>
      <c r="G76" s="24"/>
      <c r="H76" s="24"/>
      <c r="I76" s="24">
        <v>122.5</v>
      </c>
      <c r="J76" s="25"/>
      <c r="K76" s="24">
        <v>160</v>
      </c>
      <c r="L76" s="24">
        <v>135</v>
      </c>
      <c r="M76" s="24">
        <v>130</v>
      </c>
      <c r="N76" s="24"/>
      <c r="O76" s="25"/>
      <c r="P76" s="24"/>
      <c r="Q76" s="24"/>
      <c r="R76" s="24"/>
      <c r="S76" s="24"/>
      <c r="T76" s="24">
        <v>113</v>
      </c>
      <c r="U76" s="24">
        <v>92.5</v>
      </c>
      <c r="V76" s="24"/>
      <c r="W76" s="24"/>
      <c r="X76" s="24">
        <v>128</v>
      </c>
      <c r="Y76" s="24">
        <f t="shared" si="14"/>
        <v>131.77777777777777</v>
      </c>
      <c r="Z76" s="24">
        <v>127.386363636364</v>
      </c>
      <c r="AA76" s="26">
        <f t="shared" si="15"/>
        <v>0.03447318862126769</v>
      </c>
    </row>
    <row r="77" spans="2:27" ht="34.5" customHeight="1">
      <c r="B77" s="27" t="s">
        <v>106</v>
      </c>
      <c r="C77" s="18"/>
      <c r="D77" s="18"/>
      <c r="E77" s="18"/>
      <c r="F77" s="18"/>
      <c r="G77" s="18"/>
      <c r="H77" s="18"/>
      <c r="I77" s="18"/>
      <c r="J77" s="20"/>
      <c r="K77" s="18"/>
      <c r="L77" s="20"/>
      <c r="M77" s="20"/>
      <c r="N77" s="18"/>
      <c r="O77" s="20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2:27" ht="12.75">
      <c r="B78" s="22" t="s">
        <v>107</v>
      </c>
      <c r="C78" s="23" t="s">
        <v>70</v>
      </c>
      <c r="D78" s="24"/>
      <c r="E78" s="24">
        <v>800</v>
      </c>
      <c r="F78" s="24">
        <v>732</v>
      </c>
      <c r="G78" s="24"/>
      <c r="H78" s="24"/>
      <c r="I78" s="24">
        <v>550</v>
      </c>
      <c r="J78" s="24">
        <v>590</v>
      </c>
      <c r="K78" s="24">
        <v>933.333333333333</v>
      </c>
      <c r="L78" s="24">
        <v>780</v>
      </c>
      <c r="M78" s="24"/>
      <c r="N78" s="24"/>
      <c r="O78" s="24">
        <v>740</v>
      </c>
      <c r="P78" s="24"/>
      <c r="Q78" s="24"/>
      <c r="R78" s="24"/>
      <c r="S78" s="24"/>
      <c r="T78" s="24">
        <v>800</v>
      </c>
      <c r="U78" s="24">
        <v>650</v>
      </c>
      <c r="V78" s="24"/>
      <c r="W78" s="24"/>
      <c r="X78" s="24">
        <v>578.75</v>
      </c>
      <c r="Y78" s="24">
        <f aca="true" t="shared" si="16" ref="Y78:Y80">AVERAGE(D78:X78)</f>
        <v>715.4083333333333</v>
      </c>
      <c r="Z78" s="24">
        <v>678.791666666667</v>
      </c>
      <c r="AA78" s="26">
        <f aca="true" t="shared" si="17" ref="AA78:AA80">(Y78/Z78)-1</f>
        <v>0.05394389540236899</v>
      </c>
    </row>
    <row r="79" spans="2:27" ht="12.75">
      <c r="B79" s="22" t="s">
        <v>108</v>
      </c>
      <c r="C79" s="23" t="s">
        <v>70</v>
      </c>
      <c r="D79" s="24">
        <v>401</v>
      </c>
      <c r="E79" s="24">
        <v>350</v>
      </c>
      <c r="F79" s="24">
        <v>492</v>
      </c>
      <c r="G79" s="24">
        <v>550</v>
      </c>
      <c r="H79" s="24">
        <v>478.666666666667</v>
      </c>
      <c r="I79" s="24">
        <v>350</v>
      </c>
      <c r="J79" s="24">
        <v>350</v>
      </c>
      <c r="K79" s="24">
        <v>390</v>
      </c>
      <c r="L79" s="24"/>
      <c r="M79" s="24">
        <v>465</v>
      </c>
      <c r="N79" s="24"/>
      <c r="O79" s="24">
        <v>430</v>
      </c>
      <c r="P79" s="24"/>
      <c r="Q79" s="24">
        <v>576.666666666667</v>
      </c>
      <c r="R79" s="24"/>
      <c r="S79" s="24">
        <v>596.666666666667</v>
      </c>
      <c r="T79" s="24">
        <v>376.666666666667</v>
      </c>
      <c r="U79" s="24">
        <v>360</v>
      </c>
      <c r="V79" s="24"/>
      <c r="W79" s="24"/>
      <c r="X79" s="24">
        <v>353.3</v>
      </c>
      <c r="Y79" s="24">
        <f t="shared" si="16"/>
        <v>434.66444444444454</v>
      </c>
      <c r="Z79" s="24">
        <v>427.417555555556</v>
      </c>
      <c r="AA79" s="26">
        <f t="shared" si="17"/>
        <v>0.016955056699692772</v>
      </c>
    </row>
    <row r="80" spans="2:27" ht="12.75">
      <c r="B80" s="22" t="s">
        <v>109</v>
      </c>
      <c r="C80" s="23" t="s">
        <v>70</v>
      </c>
      <c r="D80" s="24">
        <v>371</v>
      </c>
      <c r="E80" s="24">
        <v>420</v>
      </c>
      <c r="F80" s="24">
        <v>500</v>
      </c>
      <c r="G80" s="24"/>
      <c r="H80" s="24"/>
      <c r="I80" s="24">
        <v>300</v>
      </c>
      <c r="J80" s="24">
        <v>370</v>
      </c>
      <c r="K80" s="24">
        <v>311.666666666667</v>
      </c>
      <c r="L80" s="24">
        <v>400</v>
      </c>
      <c r="M80" s="24">
        <v>368</v>
      </c>
      <c r="N80" s="24"/>
      <c r="O80" s="24">
        <v>380</v>
      </c>
      <c r="P80" s="24">
        <v>450</v>
      </c>
      <c r="Q80" s="24"/>
      <c r="R80" s="24"/>
      <c r="S80" s="24"/>
      <c r="T80" s="24">
        <v>366.666666666667</v>
      </c>
      <c r="U80" s="24">
        <v>300</v>
      </c>
      <c r="V80" s="24"/>
      <c r="W80" s="24"/>
      <c r="X80" s="24">
        <v>310</v>
      </c>
      <c r="Y80" s="24">
        <f t="shared" si="16"/>
        <v>372.8717948717949</v>
      </c>
      <c r="Z80" s="24">
        <v>380.595333333333</v>
      </c>
      <c r="AA80" s="26">
        <f t="shared" si="17"/>
        <v>-0.020293308364802365</v>
      </c>
    </row>
    <row r="81" spans="2:27" ht="31.5" customHeight="1">
      <c r="B81" s="27" t="s">
        <v>110</v>
      </c>
      <c r="C81" s="18"/>
      <c r="D81" s="18"/>
      <c r="E81" s="18"/>
      <c r="F81" s="18"/>
      <c r="G81" s="18"/>
      <c r="H81" s="18"/>
      <c r="I81" s="18"/>
      <c r="J81" s="18"/>
      <c r="K81" s="18"/>
      <c r="L81" s="20"/>
      <c r="M81" s="20"/>
      <c r="N81" s="18"/>
      <c r="O81" s="20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2:27" ht="12.75">
      <c r="B82" s="22" t="s">
        <v>111</v>
      </c>
      <c r="C82" s="23" t="s">
        <v>112</v>
      </c>
      <c r="D82" s="24"/>
      <c r="E82" s="24">
        <v>50</v>
      </c>
      <c r="F82" s="24">
        <v>60</v>
      </c>
      <c r="G82" s="24"/>
      <c r="H82" s="24">
        <v>75.3333333333333</v>
      </c>
      <c r="I82" s="24"/>
      <c r="J82" s="24"/>
      <c r="K82" s="24">
        <v>62.3333333333333</v>
      </c>
      <c r="L82" s="24">
        <v>50</v>
      </c>
      <c r="M82" s="24">
        <v>60</v>
      </c>
      <c r="N82" s="24"/>
      <c r="O82" s="24"/>
      <c r="P82" s="24"/>
      <c r="Q82" s="24"/>
      <c r="R82" s="24"/>
      <c r="S82" s="24"/>
      <c r="T82" s="24">
        <v>72.3333333333333</v>
      </c>
      <c r="U82" s="24">
        <v>75</v>
      </c>
      <c r="V82" s="24"/>
      <c r="W82" s="24"/>
      <c r="X82" s="24">
        <v>65</v>
      </c>
      <c r="Y82" s="24">
        <f aca="true" t="shared" si="18" ref="Y82:Y84">AVERAGE(D82:X82)</f>
        <v>63.333333333333336</v>
      </c>
      <c r="Z82" s="24"/>
      <c r="AA82" s="26"/>
    </row>
    <row r="83" spans="2:27" ht="12.75">
      <c r="B83" s="22" t="s">
        <v>113</v>
      </c>
      <c r="C83" s="23" t="s">
        <v>112</v>
      </c>
      <c r="D83" s="24"/>
      <c r="E83" s="24">
        <v>20</v>
      </c>
      <c r="F83" s="24">
        <v>35</v>
      </c>
      <c r="G83" s="24"/>
      <c r="H83" s="24">
        <v>40.6666666666667</v>
      </c>
      <c r="I83" s="24"/>
      <c r="J83" s="24"/>
      <c r="K83" s="24">
        <v>36.6666666666667</v>
      </c>
      <c r="L83" s="24"/>
      <c r="M83" s="24">
        <v>45</v>
      </c>
      <c r="N83" s="24"/>
      <c r="O83" s="24"/>
      <c r="P83" s="24"/>
      <c r="Q83" s="24"/>
      <c r="R83" s="24"/>
      <c r="S83" s="24"/>
      <c r="T83" s="24">
        <v>41.6666666666667</v>
      </c>
      <c r="U83" s="24">
        <v>45</v>
      </c>
      <c r="V83" s="24"/>
      <c r="W83" s="24"/>
      <c r="X83" s="24">
        <v>41.5</v>
      </c>
      <c r="Y83" s="24">
        <f t="shared" si="18"/>
        <v>38.187500000000014</v>
      </c>
      <c r="Z83" s="24"/>
      <c r="AA83" s="26"/>
    </row>
    <row r="84" spans="2:27" ht="12.75">
      <c r="B84" s="22" t="s">
        <v>114</v>
      </c>
      <c r="C84" s="23" t="s">
        <v>112</v>
      </c>
      <c r="D84" s="24"/>
      <c r="E84" s="24">
        <v>150</v>
      </c>
      <c r="F84" s="24"/>
      <c r="G84" s="24"/>
      <c r="H84" s="24"/>
      <c r="I84" s="24"/>
      <c r="J84" s="24"/>
      <c r="K84" s="24">
        <v>130</v>
      </c>
      <c r="L84" s="24"/>
      <c r="M84" s="24">
        <v>140</v>
      </c>
      <c r="N84" s="24"/>
      <c r="O84" s="24">
        <v>165</v>
      </c>
      <c r="P84" s="24"/>
      <c r="Q84" s="24"/>
      <c r="R84" s="24"/>
      <c r="S84" s="24"/>
      <c r="T84" s="24">
        <v>145</v>
      </c>
      <c r="U84" s="24"/>
      <c r="V84" s="24"/>
      <c r="W84" s="24"/>
      <c r="X84" s="24"/>
      <c r="Y84" s="24">
        <f t="shared" si="18"/>
        <v>146</v>
      </c>
      <c r="Z84" s="24">
        <v>141.4</v>
      </c>
      <c r="AA84" s="26">
        <f>(Y84/Z84)-1</f>
        <v>0.032531824611032434</v>
      </c>
    </row>
  </sheetData>
  <sheetProtection selectLockedCells="1" selectUnlockedCells="1"/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&amp;C&amp;"Arial,Normal"&amp;A</oddHeader>
    <oddFooter>&amp;C&amp;"Arial,Normal"Página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2013-04-11T10:29:20Z</cp:lastPrinted>
  <dcterms:created xsi:type="dcterms:W3CDTF">2013-03-18T12:05:35Z</dcterms:created>
  <dcterms:modified xsi:type="dcterms:W3CDTF">2013-04-19T14:48:51Z</dcterms:modified>
  <cp:category/>
  <cp:version/>
  <cp:contentType/>
  <cp:contentStatus/>
  <cp:revision>56</cp:revision>
</cp:coreProperties>
</file>