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RMULÁRIO" sheetId="1" r:id="rId1"/>
    <sheet name="INSTRUÇÕES" sheetId="2" r:id="rId2"/>
    <sheet name="FATORES DE CONVERSÃO" sheetId="3" r:id="rId3"/>
  </sheets>
  <definedNames>
    <definedName name="_xlnm.Print_Area" localSheetId="0">'FORMULÁRIO'!$A$1:$AA$109</definedName>
    <definedName name="Excel_BuiltIn__FilterDatabase" localSheetId="0">'FORMULÁRIO'!#REF!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55" authorId="0">
      <text>
        <r>
          <rPr>
            <sz val="10"/>
            <rFont val="Arial"/>
            <family val="2"/>
          </rPr>
          <t>A unidade de medida para a Lenha que adotamos é o m3, caso na sua região tenha outra medida de comercialização use os coeficientes de transformação que está no anexo do e-mail</t>
        </r>
      </text>
    </comment>
    <comment ref="C63" authorId="0">
      <text>
        <r>
          <rPr>
            <sz val="10"/>
            <rFont val="Arial"/>
            <family val="2"/>
          </rPr>
          <t>Mdc (metros de carvão)</t>
        </r>
      </text>
    </comment>
  </commentList>
</comments>
</file>

<file path=xl/sharedStrings.xml><?xml version="1.0" encoding="utf-8"?>
<sst xmlns="http://schemas.openxmlformats.org/spreadsheetml/2006/main" count="430" uniqueCount="210">
  <si>
    <t>SECRETARIA DE ESTADO DA AGRICULTURA E DO ABASTECIMENTO - SEAB</t>
  </si>
  <si>
    <t>DEPARTAMENTO DE ECONOMIA RURAL - DERAL</t>
  </si>
  <si>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</si>
  <si>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</si>
  <si>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</si>
  <si>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</si>
  <si>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</si>
  <si>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</si>
  <si>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</si>
  <si>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</si>
  <si>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</si>
  <si>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</si>
  <si>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</si>
  <si>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</si>
  <si>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</si>
  <si>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</si>
  <si>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</si>
  <si>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</si>
  <si>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</si>
  <si>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</si>
  <si>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</si>
  <si>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</si>
  <si>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</si>
  <si>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</si>
  <si>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</si>
  <si>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</si>
  <si>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</si>
  <si>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</si>
  <si>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 xml:space="preserve">Mudas Plantio Comercial 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</si>
  <si>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</si>
  <si>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t>R$/unid.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</si>
  <si>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</si>
  <si>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</si>
  <si>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</si>
  <si>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</si>
  <si>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</si>
  <si>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</si>
  <si>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</si>
  <si>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</si>
  <si>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</si>
  <si>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DE PINUS - Tropicais</t>
  </si>
  <si>
    <t>Muda por clone especificar qual espécie</t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</si>
  <si>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</si>
  <si>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</si>
  <si>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>MUDAS DE BRACATINGA DE C, MOURÃO -</t>
    </r>
    <r>
      <rPr>
        <i/>
        <sz val="8"/>
        <color indexed="8"/>
        <rFont val="Calibri"/>
        <family val="2"/>
      </rPr>
      <t xml:space="preserve"> Mimosa flocculosa</t>
    </r>
  </si>
  <si>
    <r>
      <rPr>
        <sz val="8"/>
        <color indexed="8"/>
        <rFont val="Calibri"/>
        <family val="2"/>
      </rP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</si>
  <si>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</si>
  <si>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</si>
  <si>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</si>
  <si>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r>
      <rPr>
        <sz val="8"/>
        <color indexed="8"/>
        <rFont val="Calibri"/>
        <family val="2"/>
      </rPr>
      <t xml:space="preserve">MUDAS DE ANGICO-BRANCO - </t>
    </r>
    <r>
      <rPr>
        <i/>
        <sz val="8"/>
        <color indexed="8"/>
        <rFont val="Calibri"/>
        <family val="2"/>
      </rPr>
      <t>Anadenanthera colubrina</t>
    </r>
  </si>
  <si>
    <r>
      <rPr>
        <sz val="8"/>
        <color indexed="8"/>
        <rFont val="Calibri"/>
        <family val="2"/>
      </rPr>
      <t xml:space="preserve">MUDAS DE CANAFÍSTULA - </t>
    </r>
    <r>
      <rPr>
        <i/>
        <sz val="8"/>
        <color indexed="8"/>
        <rFont val="Calibri"/>
        <family val="2"/>
      </rPr>
      <t>Peltophorum dubium</t>
    </r>
  </si>
  <si>
    <r>
      <rPr>
        <sz val="8"/>
        <color indexed="8"/>
        <rFont val="Calibri"/>
        <family val="2"/>
      </rPr>
      <t xml:space="preserve">MUDAS DE CANELA-GUAICÁ - </t>
    </r>
    <r>
      <rPr>
        <i/>
        <sz val="8"/>
        <color indexed="8"/>
        <rFont val="Calibri"/>
        <family val="2"/>
      </rPr>
      <t>Ocotea puberula</t>
    </r>
  </si>
  <si>
    <r>
      <rPr>
        <sz val="8"/>
        <color indexed="8"/>
        <rFont val="Calibri"/>
        <family val="2"/>
      </rPr>
      <t>MUDAS DE CEDRO -</t>
    </r>
    <r>
      <rPr>
        <i/>
        <sz val="8"/>
        <color indexed="8"/>
        <rFont val="Calibri"/>
        <family val="2"/>
      </rPr>
      <t xml:space="preserve"> Cedrela fissilis</t>
    </r>
  </si>
  <si>
    <r>
      <rPr>
        <sz val="8"/>
        <color indexed="8"/>
        <rFont val="Calibri"/>
        <family val="2"/>
      </rPr>
      <t xml:space="preserve">MUDAS DE IMBUIA - </t>
    </r>
    <r>
      <rPr>
        <i/>
        <sz val="8"/>
        <color indexed="8"/>
        <rFont val="Calibri"/>
        <family val="2"/>
      </rPr>
      <t>Ocotea porosa</t>
    </r>
  </si>
  <si>
    <r>
      <rPr>
        <sz val="8"/>
        <color indexed="8"/>
        <rFont val="Calibri"/>
        <family val="2"/>
      </rPr>
      <t xml:space="preserve">MUDAS DE PEROBA - </t>
    </r>
    <r>
      <rPr>
        <i/>
        <sz val="8"/>
        <color indexed="8"/>
        <rFont val="Calibri"/>
        <family val="2"/>
      </rPr>
      <t>Aspidosperma polyneuron</t>
    </r>
  </si>
  <si>
    <r>
      <rPr>
        <sz val="8"/>
        <color indexed="8"/>
        <rFont val="Calibri"/>
        <family val="2"/>
      </rPr>
      <t xml:space="preserve">MUDAS DE CAROBA - </t>
    </r>
    <r>
      <rPr>
        <i/>
        <sz val="8"/>
        <color indexed="8"/>
        <rFont val="Calibri"/>
        <family val="2"/>
      </rPr>
      <t>Jacaranda micrantha</t>
    </r>
  </si>
  <si>
    <r>
      <rPr>
        <sz val="8"/>
        <color indexed="8"/>
        <rFont val="Calibri"/>
        <family val="2"/>
      </rPr>
      <t xml:space="preserve">MUDAS DE PAINEIRA - </t>
    </r>
    <r>
      <rPr>
        <i/>
        <sz val="8"/>
        <color indexed="8"/>
        <rFont val="Calibri"/>
        <family val="2"/>
      </rPr>
      <t>Ceiba speciosa</t>
    </r>
  </si>
  <si>
    <r>
      <rPr>
        <sz val="8"/>
        <color indexed="8"/>
        <rFont val="Calibri"/>
        <family val="2"/>
      </rPr>
      <t xml:space="preserve">MUDAS DE AROEIRA VERMELHA - </t>
    </r>
    <r>
      <rPr>
        <i/>
        <sz val="8"/>
        <color indexed="8"/>
        <rFont val="Calibri"/>
        <family val="2"/>
      </rPr>
      <t>Schinus terebinthifolius</t>
    </r>
  </si>
  <si>
    <t>Não madeiráveis (Erva-mate, sementes e outros)</t>
  </si>
  <si>
    <t>FOLHA DE ERVA-MATE NO PÉ</t>
  </si>
  <si>
    <t>R$/arroba</t>
  </si>
  <si>
    <t>FOLHA DE ERVA-MATE NO BARRANCO</t>
  </si>
  <si>
    <t>FOLHA DE ERVA-MATE NA INDÚSTRIA</t>
  </si>
  <si>
    <t>ERVA-MATE CANCHEADA</t>
  </si>
  <si>
    <t>R$/kg</t>
  </si>
  <si>
    <t>ERVA-MATE BENEFICIADA</t>
  </si>
  <si>
    <t>PALITOS DE ERVA-MATE</t>
  </si>
  <si>
    <t xml:space="preserve">ERVA-MATE MERCADO VAREJISTA </t>
  </si>
  <si>
    <t xml:space="preserve">PALMITO </t>
  </si>
  <si>
    <t>SERINGUEIRA (LÁTEX)</t>
  </si>
  <si>
    <t>PINHÃO</t>
  </si>
  <si>
    <t>RESINA</t>
  </si>
  <si>
    <t>SEMENTE DE ERVA-MATE</t>
  </si>
  <si>
    <t>SEMENTE DE PINUS</t>
  </si>
  <si>
    <t>SEMENTE DE EUCALIPTO</t>
  </si>
  <si>
    <t>SEMENTE DE BRACATINGA</t>
  </si>
  <si>
    <t>Lenha</t>
  </si>
  <si>
    <t xml:space="preserve">LENHA DE BRACATINGA EM PÉ NO PRODUTOR </t>
  </si>
  <si>
    <t>R$/m³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</si>
  <si>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</si>
  <si>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</si>
  <si>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</si>
  <si>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</si>
  <si>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</si>
  <si>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>Carvão Vegetal e Nó de pinho</t>
  </si>
  <si>
    <t xml:space="preserve">CARVÃO NO PRODUTOR </t>
  </si>
  <si>
    <t>R$/mdc</t>
  </si>
  <si>
    <t>CARVÃO NO VAREJO</t>
  </si>
  <si>
    <t>R$/ 4kg</t>
  </si>
  <si>
    <t>NÓ DE PINHO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</si>
  <si>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</si>
  <si>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</si>
  <si>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</si>
  <si>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</si>
  <si>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</si>
  <si>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</si>
  <si>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</si>
  <si>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</si>
  <si>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</si>
  <si>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</si>
  <si>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MADEIRAS MOURÃO</t>
  </si>
  <si>
    <t>R$/unidade</t>
  </si>
  <si>
    <t xml:space="preserve">TORA DE ÁLAMO </t>
  </si>
  <si>
    <t>MADEIRA EM TORA PARA SERRARIA OUTRAS (Outras espécies)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</si>
  <si>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</si>
  <si>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</si>
  <si>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</si>
  <si>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</si>
  <si>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</si>
  <si>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</si>
  <si>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</si>
  <si>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</si>
  <si>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</si>
  <si>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</si>
  <si>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</si>
  <si>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</si>
  <si>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</si>
  <si>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</si>
  <si>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</si>
  <si>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</si>
  <si>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>MADEIRAS - LASCA (PALANQUE SERRADO/LASCADO)</t>
  </si>
  <si>
    <t>R$/DZ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</si>
  <si>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</si>
  <si>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</si>
  <si>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</si>
  <si>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</si>
  <si>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</si>
  <si>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R$/t</t>
  </si>
  <si>
    <t>CAVACO SUJO ONDE FOI PRODUZIDO</t>
  </si>
  <si>
    <t>MARAVALHA onde foi produzida</t>
  </si>
  <si>
    <t>Especificação</t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</si>
  <si>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Corymbia citriodora</t>
    </r>
  </si>
  <si>
    <t>Mudas provenientes da produção por sementes e não clonadas</t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</si>
  <si>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camaldulensis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</si>
  <si>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dunnii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</si>
  <si>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grandis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</si>
  <si>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saligna</t>
    </r>
  </si>
  <si>
    <r>
      <rPr>
        <sz val="10"/>
        <color indexed="8"/>
        <rFont val="Calibri"/>
        <family val="2"/>
      </rPr>
      <t xml:space="preserve">MUDAS DE EUCALIPTO - </t>
    </r>
    <r>
      <rPr>
        <i/>
        <sz val="10"/>
        <color indexed="8"/>
        <rFont val="Calibri"/>
        <family val="2"/>
      </rPr>
      <t>Eucalyptus viminalis</t>
    </r>
  </si>
  <si>
    <r>
      <rPr>
        <sz val="10"/>
        <color indexed="8"/>
        <rFont val="Calibri"/>
        <family val="2"/>
      </rPr>
      <t xml:space="preserve">MUDAS DE EUCALIPTO – </t>
    </r>
    <r>
      <rPr>
        <i/>
        <sz val="10"/>
        <color indexed="8"/>
        <rFont val="Calibri"/>
        <family val="2"/>
      </rPr>
      <t>Eucalyptus benthamii</t>
    </r>
  </si>
  <si>
    <r>
      <rPr>
        <sz val="10"/>
        <color indexed="8"/>
        <rFont val="Calibri"/>
        <family val="2"/>
      </rPr>
      <t xml:space="preserve">MUDAS DE EUCALIPTO – </t>
    </r>
    <r>
      <rPr>
        <i/>
        <sz val="10"/>
        <color indexed="8"/>
        <rFont val="Calibri"/>
        <family val="2"/>
      </rPr>
      <t>Eucalyptus urograndis</t>
    </r>
  </si>
  <si>
    <r>
      <rPr>
        <sz val="10"/>
        <color indexed="8"/>
        <rFont val="Calibri"/>
        <family val="2"/>
      </rPr>
      <t xml:space="preserve">MUDAS DE PINUS - </t>
    </r>
    <r>
      <rPr>
        <i/>
        <sz val="10"/>
        <color indexed="8"/>
        <rFont val="Calibri"/>
        <family val="2"/>
      </rPr>
      <t>Pinus elliottii</t>
    </r>
  </si>
  <si>
    <r>
      <rPr>
        <sz val="10"/>
        <color indexed="8"/>
        <rFont val="Calibri"/>
        <family val="2"/>
      </rPr>
      <t>MUDAS DE PINUS -</t>
    </r>
    <r>
      <rPr>
        <i/>
        <sz val="10"/>
        <color indexed="8"/>
        <rFont val="Calibri"/>
        <family val="2"/>
      </rPr>
      <t xml:space="preserve"> Pinus taeda</t>
    </r>
  </si>
  <si>
    <t xml:space="preserve">Muda por clone </t>
  </si>
  <si>
    <t>Especificar qual espécie</t>
  </si>
  <si>
    <r>
      <rPr>
        <sz val="10"/>
        <color indexed="8"/>
        <rFont val="Calibri"/>
        <family val="2"/>
      </rPr>
      <t xml:space="preserve">MUDAS DE ARAUCÁRIA - </t>
    </r>
    <r>
      <rPr>
        <i/>
        <sz val="10"/>
        <color indexed="8"/>
        <rFont val="Calibri"/>
        <family val="2"/>
      </rPr>
      <t>Araucaria angustifolia</t>
    </r>
  </si>
  <si>
    <r>
      <rPr>
        <sz val="10"/>
        <color indexed="8"/>
        <rFont val="Calibri"/>
        <family val="2"/>
      </rPr>
      <t>MUDAS DE BRACATINGA DE C, MOURÃO -</t>
    </r>
    <r>
      <rPr>
        <i/>
        <sz val="10"/>
        <color indexed="8"/>
        <rFont val="Calibri"/>
        <family val="2"/>
      </rPr>
      <t xml:space="preserve"> Mimosa flocculosa</t>
    </r>
  </si>
  <si>
    <r>
      <rPr>
        <sz val="10"/>
        <color indexed="8"/>
        <rFont val="Calibri"/>
        <family val="2"/>
      </rPr>
      <t xml:space="preserve">MUDAS DE ERVA-MATE - </t>
    </r>
    <r>
      <rPr>
        <i/>
        <sz val="10"/>
        <color indexed="8"/>
        <rFont val="Calibri"/>
        <family val="2"/>
      </rPr>
      <t>llex paraguariensis</t>
    </r>
  </si>
  <si>
    <r>
      <rPr>
        <sz val="10"/>
        <color indexed="8"/>
        <rFont val="Calibri"/>
        <family val="2"/>
      </rPr>
      <t xml:space="preserve">MUDAS DE PALMITO-JUÇARA - </t>
    </r>
    <r>
      <rPr>
        <i/>
        <sz val="10"/>
        <color indexed="8"/>
        <rFont val="Calibri"/>
        <family val="2"/>
      </rPr>
      <t>Euterpe edulis</t>
    </r>
  </si>
  <si>
    <r>
      <rPr>
        <sz val="10"/>
        <color indexed="8"/>
        <rFont val="Calibri"/>
        <family val="2"/>
      </rPr>
      <t>MUDAS DE PALMITO-PUPUNHA -</t>
    </r>
    <r>
      <rPr>
        <i/>
        <sz val="10"/>
        <color indexed="8"/>
        <rFont val="Calibri"/>
        <family val="2"/>
      </rPr>
      <t xml:space="preserve"> Bactris gasipaes</t>
    </r>
  </si>
  <si>
    <r>
      <rPr>
        <sz val="10"/>
        <color indexed="8"/>
        <rFont val="Calibri"/>
        <family val="2"/>
      </rPr>
      <t xml:space="preserve">MUDAS DE BRACATINGA COMUM - </t>
    </r>
    <r>
      <rPr>
        <i/>
        <sz val="10"/>
        <color indexed="8"/>
        <rFont val="Calibri"/>
        <family val="2"/>
      </rPr>
      <t>Mimosa scabrella</t>
    </r>
  </si>
  <si>
    <r>
      <rPr>
        <sz val="10"/>
        <color indexed="8"/>
        <rFont val="Calibri"/>
        <family val="2"/>
      </rPr>
      <t xml:space="preserve">MUDAS DE ANGICO-BRANCO - </t>
    </r>
    <r>
      <rPr>
        <i/>
        <sz val="10"/>
        <color indexed="8"/>
        <rFont val="Calibri"/>
        <family val="2"/>
      </rPr>
      <t>Anadenanthera colubrina</t>
    </r>
  </si>
  <si>
    <r>
      <rPr>
        <sz val="10"/>
        <color indexed="8"/>
        <rFont val="Calibri"/>
        <family val="2"/>
      </rPr>
      <t xml:space="preserve">MUDAS DE CANAFÍSTULA - </t>
    </r>
    <r>
      <rPr>
        <i/>
        <sz val="10"/>
        <color indexed="8"/>
        <rFont val="Calibri"/>
        <family val="2"/>
      </rPr>
      <t>Peltophorum dubium</t>
    </r>
  </si>
  <si>
    <r>
      <rPr>
        <sz val="10"/>
        <color indexed="8"/>
        <rFont val="Calibri"/>
        <family val="2"/>
      </rPr>
      <t xml:space="preserve">MUDAS DE CANELA-GUAICÁ - </t>
    </r>
    <r>
      <rPr>
        <i/>
        <sz val="10"/>
        <color indexed="8"/>
        <rFont val="Calibri"/>
        <family val="2"/>
      </rPr>
      <t>Ocotea puberula</t>
    </r>
  </si>
  <si>
    <r>
      <rPr>
        <sz val="10"/>
        <color indexed="8"/>
        <rFont val="Calibri"/>
        <family val="2"/>
      </rPr>
      <t>MUDAS DE CEDRO -</t>
    </r>
    <r>
      <rPr>
        <i/>
        <sz val="10"/>
        <color indexed="8"/>
        <rFont val="Calibri"/>
        <family val="2"/>
      </rPr>
      <t xml:space="preserve"> Cedrela fissilis</t>
    </r>
  </si>
  <si>
    <r>
      <rPr>
        <sz val="10"/>
        <color indexed="8"/>
        <rFont val="Calibri"/>
        <family val="2"/>
      </rPr>
      <t xml:space="preserve">MUDAS DE IMBUIA - </t>
    </r>
    <r>
      <rPr>
        <i/>
        <sz val="10"/>
        <color indexed="8"/>
        <rFont val="Calibri"/>
        <family val="2"/>
      </rPr>
      <t>Ocotea porosa</t>
    </r>
  </si>
  <si>
    <r>
      <rPr>
        <sz val="10"/>
        <color indexed="8"/>
        <rFont val="Calibri"/>
        <family val="2"/>
      </rPr>
      <t xml:space="preserve">MUDAS DE PEROBA - </t>
    </r>
    <r>
      <rPr>
        <i/>
        <sz val="10"/>
        <color indexed="8"/>
        <rFont val="Calibri"/>
        <family val="2"/>
      </rPr>
      <t>Aspidosperma polyneuron</t>
    </r>
  </si>
  <si>
    <r>
      <rPr>
        <sz val="10"/>
        <color indexed="8"/>
        <rFont val="Calibri"/>
        <family val="2"/>
      </rPr>
      <t xml:space="preserve">MUDAS DE CAROBA - </t>
    </r>
    <r>
      <rPr>
        <i/>
        <sz val="10"/>
        <color indexed="8"/>
        <rFont val="Calibri"/>
        <family val="2"/>
      </rPr>
      <t>Jacaranda micrantha</t>
    </r>
  </si>
  <si>
    <r>
      <rPr>
        <sz val="10"/>
        <color indexed="8"/>
        <rFont val="Calibri"/>
        <family val="2"/>
      </rPr>
      <t xml:space="preserve">MUDAS DE PAINEIRA - </t>
    </r>
    <r>
      <rPr>
        <i/>
        <sz val="10"/>
        <color indexed="8"/>
        <rFont val="Calibri"/>
        <family val="2"/>
      </rPr>
      <t>Ceiba speciosa</t>
    </r>
  </si>
  <si>
    <r>
      <rPr>
        <sz val="10"/>
        <color indexed="8"/>
        <rFont val="Calibri"/>
        <family val="2"/>
      </rPr>
      <t xml:space="preserve">MUDAS DE AROEIRA VERMELHA - </t>
    </r>
    <r>
      <rPr>
        <i/>
        <sz val="10"/>
        <color indexed="8"/>
        <rFont val="Calibri"/>
        <family val="2"/>
      </rPr>
      <t>Schinus terebinthifolius</t>
    </r>
  </si>
  <si>
    <t xml:space="preserve">Considerar o preço médio da erva-mate retirando os preços extremos </t>
  </si>
  <si>
    <t>Considerar o preço da parte aproveitável e não da peça inteira</t>
  </si>
  <si>
    <t>Preço da borracha seca  ou coagulada</t>
  </si>
  <si>
    <t xml:space="preserve">Preço pago ao produtor </t>
  </si>
  <si>
    <t>Não considerar madeira tratada</t>
  </si>
  <si>
    <t xml:space="preserve">Considerar preço médio em pé </t>
  </si>
  <si>
    <t>Madeira para serraria que já não estejam especificada como por exemplo pinus, eucalito, etc)</t>
  </si>
  <si>
    <t xml:space="preserve">MADEIRA EM TORA PARA PROCESSO </t>
  </si>
  <si>
    <t>Madeira que será utilizada nos processos de fabricação de diversos produtos da indústria de painés</t>
  </si>
  <si>
    <t>MADEIRA EM TORA PARA OUTRAS FINALIDADES</t>
  </si>
  <si>
    <t>Por exemplo escoras para construção civil</t>
  </si>
  <si>
    <t>Considerar de madeira de lei</t>
  </si>
  <si>
    <t>Madeira que sai de um picador sem resíduos do corte</t>
  </si>
  <si>
    <t>Madeira que vai para um picador com resíduos do corte (como sujeiro, casca, ramos, folhas, etc.)</t>
  </si>
  <si>
    <t xml:space="preserve">RESÍDUOS FLORESTAIS </t>
  </si>
  <si>
    <t>Ponteira de árvore, galhos, restos no momento do corte primário da árvore</t>
  </si>
  <si>
    <t>Informações sobre o mercado florestal da sua região que julgue importante</t>
  </si>
  <si>
    <t>ESPÉCIE</t>
  </si>
  <si>
    <t>ESTÉREO (st)</t>
  </si>
  <si>
    <t>METRO CÚBICO (m3)</t>
  </si>
  <si>
    <t>TONELADA (t)</t>
  </si>
  <si>
    <t>Eucalipto com casca</t>
  </si>
  <si>
    <t>Eucalipto sem casca</t>
  </si>
  <si>
    <t>Pinus com casca</t>
  </si>
  <si>
    <t>Pinus sem casca</t>
  </si>
  <si>
    <t>Madeira para energia</t>
  </si>
  <si>
    <t>Maravalha (130 kg/m3)</t>
  </si>
  <si>
    <t>Exemplo. Preço do informante é 14,00 R$/m3, (14,00x1000)/130=107,69 R$/ton</t>
  </si>
  <si>
    <t>Fonte: Sociedade Brasileira de Silvicultura, 2009.</t>
  </si>
  <si>
    <t>Cavaco sujo</t>
  </si>
  <si>
    <t>Pinus</t>
  </si>
  <si>
    <t>Eucalyptus</t>
  </si>
  <si>
    <t>Média</t>
  </si>
  <si>
    <t>Massa específica aparente a granel (kg/m³)</t>
  </si>
  <si>
    <t>Fonte: Eleotério et al., 2017</t>
  </si>
  <si>
    <t>Carvão vegetal</t>
  </si>
  <si>
    <t>Acácia negra</t>
  </si>
  <si>
    <t>Densidade a granel (kg/m³)</t>
  </si>
  <si>
    <t>Fonte: Brito et al., 1982 (IPEF)</t>
  </si>
  <si>
    <t>Eucalyptus uroXgrandis</t>
  </si>
  <si>
    <t>FZ Rigesa</t>
  </si>
  <si>
    <t>MUDAS DE PINUS POR CLONE (ELLIOTI, TAEDA)</t>
  </si>
  <si>
    <t>MUDAS DE EUCALIPTO POR CLONE (CITRIODORA, DUNI, GRANDIS)</t>
  </si>
  <si>
    <t>UROPHILA 144 GG 100</t>
  </si>
  <si>
    <t>CAMADULENSE 58 IM01</t>
  </si>
  <si>
    <t>UROPHILA 1528 – (URO GRANDIS</t>
  </si>
  <si>
    <t>UROPHILA 144</t>
  </si>
  <si>
    <t>UROPHILA GRANDIS – EUCA 105 H13 (URO GRANDIS)</t>
  </si>
  <si>
    <t xml:space="preserve"> </t>
  </si>
  <si>
    <t>PESQUISA SEMESTRAL DE PREÇOS DE PRODUTOS FLORETAIS - REFERENTE A MAIO DE 2020</t>
  </si>
  <si>
    <t>Densidade aparente (Kg/m³)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</si>
</sst>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8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0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2" fontId="6" fillId="33" borderId="10" xfId="0" applyNumberFormat="1" applyFont="1" applyFill="1" applyBorder="1" applyAlignment="1">
      <alignment horizontal="right" textRotation="90"/>
    </xf>
    <xf numFmtId="2" fontId="6" fillId="0" borderId="10" xfId="0" applyNumberFormat="1" applyFont="1" applyBorder="1" applyAlignment="1">
      <alignment horizontal="right" textRotation="90"/>
    </xf>
    <xf numFmtId="9" fontId="6" fillId="0" borderId="10" xfId="0" applyNumberFormat="1" applyFont="1" applyBorder="1" applyAlignment="1">
      <alignment horizontal="right" textRotation="90"/>
    </xf>
    <xf numFmtId="2" fontId="4" fillId="34" borderId="11" xfId="0" applyNumberFormat="1" applyFont="1" applyFill="1" applyBorder="1" applyAlignment="1">
      <alignment horizontal="left" wrapText="1"/>
    </xf>
    <xf numFmtId="2" fontId="3" fillId="0" borderId="12" xfId="0" applyNumberFormat="1" applyFont="1" applyBorder="1" applyAlignment="1">
      <alignment horizontal="left" wrapText="1" shrinkToFit="1"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0" xfId="0" applyNumberFormat="1" applyFont="1" applyAlignment="1">
      <alignment wrapText="1"/>
    </xf>
    <xf numFmtId="2" fontId="3" fillId="0" borderId="12" xfId="0" applyNumberFormat="1" applyFont="1" applyBorder="1" applyAlignment="1">
      <alignment horizontal="left" shrinkToFit="1"/>
    </xf>
    <xf numFmtId="2" fontId="3" fillId="0" borderId="15" xfId="0" applyNumberFormat="1" applyFont="1" applyBorder="1" applyAlignment="1">
      <alignment horizontal="left" wrapText="1" shrinkToFit="1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shrinkToFit="1"/>
    </xf>
    <xf numFmtId="4" fontId="10" fillId="0" borderId="16" xfId="0" applyNumberFormat="1" applyFont="1" applyBorder="1" applyAlignment="1">
      <alignment horizontal="center" wrapText="1"/>
    </xf>
    <xf numFmtId="0" fontId="9" fillId="34" borderId="11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center" shrinkToFit="1"/>
    </xf>
    <xf numFmtId="4" fontId="9" fillId="34" borderId="16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left" shrinkToFit="1"/>
    </xf>
    <xf numFmtId="0" fontId="9" fillId="34" borderId="17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 shrinkToFit="1"/>
    </xf>
    <xf numFmtId="4" fontId="9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shrinkToFit="1"/>
    </xf>
    <xf numFmtId="4" fontId="8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 shrinkToFit="1"/>
    </xf>
    <xf numFmtId="0" fontId="0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4" fontId="8" fillId="0" borderId="16" xfId="0" applyNumberFormat="1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9" fillId="0" borderId="16" xfId="0" applyFont="1" applyBorder="1" applyAlignment="1">
      <alignment horizontal="center" wrapText="1" shrinkToFit="1"/>
    </xf>
    <xf numFmtId="4" fontId="8" fillId="0" borderId="16" xfId="0" applyNumberFormat="1" applyFont="1" applyBorder="1" applyAlignment="1">
      <alignment horizontal="left" wrapText="1"/>
    </xf>
    <xf numFmtId="0" fontId="9" fillId="0" borderId="0" xfId="0" applyFont="1" applyAlignment="1">
      <alignment shrinkToFit="1"/>
    </xf>
    <xf numFmtId="0" fontId="0" fillId="0" borderId="0" xfId="48">
      <alignment/>
      <protection/>
    </xf>
    <xf numFmtId="0" fontId="13" fillId="35" borderId="0" xfId="48" applyFont="1" applyFill="1" applyBorder="1">
      <alignment/>
      <protection/>
    </xf>
    <xf numFmtId="2" fontId="0" fillId="0" borderId="13" xfId="48" applyNumberFormat="1" applyBorder="1">
      <alignment/>
      <protection/>
    </xf>
    <xf numFmtId="2" fontId="0" fillId="0" borderId="14" xfId="48" applyNumberFormat="1" applyBorder="1">
      <alignment/>
      <protection/>
    </xf>
    <xf numFmtId="2" fontId="0" fillId="0" borderId="18" xfId="48" applyNumberFormat="1" applyBorder="1">
      <alignment/>
      <protection/>
    </xf>
    <xf numFmtId="2" fontId="0" fillId="0" borderId="19" xfId="48" applyNumberFormat="1" applyBorder="1">
      <alignment/>
      <protection/>
    </xf>
    <xf numFmtId="0" fontId="0" fillId="0" borderId="20" xfId="48" applyFont="1" applyBorder="1" applyAlignment="1">
      <alignment shrinkToFit="1"/>
      <protection/>
    </xf>
    <xf numFmtId="0" fontId="0" fillId="0" borderId="0" xfId="48" applyAlignment="1">
      <alignment shrinkToFit="1"/>
      <protection/>
    </xf>
    <xf numFmtId="0" fontId="0" fillId="0" borderId="0" xfId="48" applyFont="1">
      <alignment/>
      <protection/>
    </xf>
    <xf numFmtId="0" fontId="13" fillId="0" borderId="21" xfId="48" applyFont="1" applyBorder="1">
      <alignment/>
      <protection/>
    </xf>
    <xf numFmtId="0" fontId="13" fillId="0" borderId="21" xfId="48" applyFont="1" applyBorder="1" applyAlignment="1">
      <alignment horizontal="center"/>
      <protection/>
    </xf>
    <xf numFmtId="0" fontId="0" fillId="0" borderId="0" xfId="48" applyFont="1" applyBorder="1">
      <alignment/>
      <protection/>
    </xf>
    <xf numFmtId="0" fontId="0" fillId="0" borderId="22" xfId="48" applyFont="1" applyBorder="1">
      <alignment/>
      <protection/>
    </xf>
    <xf numFmtId="2" fontId="3" fillId="0" borderId="23" xfId="0" applyNumberFormat="1" applyFont="1" applyBorder="1" applyAlignment="1">
      <alignment horizontal="center" vertical="center" wrapText="1" shrinkToFit="1"/>
    </xf>
    <xf numFmtId="2" fontId="3" fillId="0" borderId="23" xfId="0" applyNumberFormat="1" applyFont="1" applyBorder="1" applyAlignment="1">
      <alignment horizontal="center" vertical="center" shrinkToFit="1"/>
    </xf>
    <xf numFmtId="2" fontId="3" fillId="0" borderId="0" xfId="0" applyNumberFormat="1" applyFont="1" applyBorder="1" applyAlignment="1">
      <alignment horizontal="left" wrapText="1" shrinkToFit="1"/>
    </xf>
    <xf numFmtId="2" fontId="4" fillId="34" borderId="0" xfId="0" applyNumberFormat="1" applyFont="1" applyFill="1" applyBorder="1" applyAlignment="1">
      <alignment horizontal="left" wrapText="1"/>
    </xf>
    <xf numFmtId="2" fontId="4" fillId="0" borderId="24" xfId="0" applyNumberFormat="1" applyFont="1" applyBorder="1" applyAlignment="1">
      <alignment horizontal="center" shrinkToFit="1"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1" fontId="0" fillId="0" borderId="0" xfId="48" applyNumberFormat="1" applyBorder="1" applyAlignment="1">
      <alignment horizontal="center"/>
      <protection/>
    </xf>
    <xf numFmtId="4" fontId="9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25" xfId="48" applyFont="1" applyBorder="1" applyAlignment="1">
      <alignment horizontal="left" vertical="center"/>
      <protection/>
    </xf>
    <xf numFmtId="0" fontId="0" fillId="0" borderId="20" xfId="48" applyFont="1" applyBorder="1" applyAlignment="1">
      <alignment horizontal="center" wrapText="1" shrinkToFi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COMPILAÇÃO_JULHO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</xdr:row>
      <xdr:rowOff>28575</xdr:rowOff>
    </xdr:from>
    <xdr:to>
      <xdr:col>0</xdr:col>
      <xdr:colOff>1819275</xdr:colOff>
      <xdr:row>6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90500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8"/>
  <sheetViews>
    <sheetView tabSelected="1" defaultGridColor="0" zoomScalePageLayoutView="0" colorId="9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42.57421875" style="1" customWidth="1"/>
    <col min="2" max="2" width="9.7109375" style="1" bestFit="1" customWidth="1"/>
    <col min="3" max="7" width="6.00390625" style="1" customWidth="1"/>
    <col min="8" max="13" width="7.57421875" style="1" customWidth="1"/>
    <col min="14" max="19" width="6.57421875" style="1" customWidth="1"/>
    <col min="20" max="22" width="7.8515625" style="1" customWidth="1"/>
    <col min="23" max="23" width="6.57421875" style="1" customWidth="1"/>
    <col min="24" max="24" width="3.421875" style="0" customWidth="1"/>
    <col min="25" max="25" width="7.57421875" style="1" customWidth="1"/>
    <col min="26" max="26" width="7.140625" style="1" customWidth="1"/>
    <col min="27" max="27" width="7.140625" style="2" customWidth="1"/>
    <col min="28" max="28" width="3.421875" style="0" customWidth="1"/>
    <col min="29" max="29" width="11.00390625" style="0" customWidth="1"/>
  </cols>
  <sheetData>
    <row r="2" spans="3:27" ht="15.75">
      <c r="C2" s="61" t="s">
        <v>0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0"/>
      <c r="Y2" s="60"/>
      <c r="Z2" s="60"/>
      <c r="AA2" s="60"/>
    </row>
    <row r="3" spans="3:27" ht="15.75">
      <c r="C3" s="61" t="s">
        <v>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0"/>
      <c r="Y3" s="60"/>
      <c r="Z3" s="60"/>
      <c r="AA3" s="60"/>
    </row>
    <row r="4" ht="12.75">
      <c r="C4" s="1" t="s">
        <v>208</v>
      </c>
    </row>
    <row r="8" spans="1:27" ht="91.5" customHeight="1">
      <c r="A8" s="59" t="s">
        <v>2</v>
      </c>
      <c r="B8" s="58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13</v>
      </c>
      <c r="M8" s="3" t="s">
        <v>14</v>
      </c>
      <c r="N8" s="3" t="s">
        <v>15</v>
      </c>
      <c r="O8" s="3" t="s">
        <v>16</v>
      </c>
      <c r="P8" s="3" t="s">
        <v>17</v>
      </c>
      <c r="Q8" s="3" t="s">
        <v>18</v>
      </c>
      <c r="R8" s="3" t="s">
        <v>19</v>
      </c>
      <c r="S8" s="3" t="s">
        <v>20</v>
      </c>
      <c r="T8" s="3" t="s">
        <v>21</v>
      </c>
      <c r="U8" s="3" t="s">
        <v>22</v>
      </c>
      <c r="V8" s="3" t="s">
        <v>23</v>
      </c>
      <c r="W8" s="3" t="s">
        <v>24</v>
      </c>
      <c r="Y8" s="4" t="s">
        <v>25</v>
      </c>
      <c r="Z8" s="4" t="s">
        <v>26</v>
      </c>
      <c r="AA8" s="5" t="s">
        <v>27</v>
      </c>
    </row>
    <row r="9" spans="1:27" ht="13.5" thickBot="1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Y9" s="6"/>
      <c r="Z9" s="6"/>
      <c r="AA9" s="6"/>
    </row>
    <row r="10" spans="1:27" ht="12.75" customHeight="1">
      <c r="A10" s="7" t="s">
        <v>29</v>
      </c>
      <c r="B10" s="54" t="s">
        <v>30</v>
      </c>
      <c r="C10" s="8">
        <v>0.4</v>
      </c>
      <c r="D10" s="8"/>
      <c r="E10" s="8"/>
      <c r="F10" s="8">
        <v>0.47</v>
      </c>
      <c r="G10" s="8"/>
      <c r="H10" s="8"/>
      <c r="I10" s="8"/>
      <c r="J10" s="8"/>
      <c r="K10" s="8">
        <v>0.38</v>
      </c>
      <c r="L10" s="8"/>
      <c r="M10" s="8"/>
      <c r="N10" s="8"/>
      <c r="O10" s="8">
        <v>0.35</v>
      </c>
      <c r="P10" s="8"/>
      <c r="Q10" s="8">
        <v>0.38</v>
      </c>
      <c r="R10" s="8"/>
      <c r="S10" s="8"/>
      <c r="T10" s="8">
        <v>0.42</v>
      </c>
      <c r="U10" s="8"/>
      <c r="V10" s="8">
        <v>0.4</v>
      </c>
      <c r="W10" s="8"/>
      <c r="Y10" s="8">
        <v>0.36083333333333334</v>
      </c>
      <c r="Z10" s="9">
        <f aca="true" t="shared" si="0" ref="Z10:Z20">AVERAGE(D10:W10)</f>
        <v>0.39999999999999997</v>
      </c>
      <c r="AA10" s="10">
        <f aca="true" t="shared" si="1" ref="AA10:AA20">Z10/Y10-1</f>
        <v>0.10854503464203225</v>
      </c>
    </row>
    <row r="11" spans="1:27" ht="12.75" customHeight="1">
      <c r="A11" s="7" t="s">
        <v>31</v>
      </c>
      <c r="B11" s="54" t="s">
        <v>30</v>
      </c>
      <c r="C11" s="8">
        <v>0.4</v>
      </c>
      <c r="D11" s="8"/>
      <c r="E11" s="8"/>
      <c r="F11" s="8">
        <v>0.47</v>
      </c>
      <c r="G11" s="8"/>
      <c r="H11" s="8"/>
      <c r="I11" s="8"/>
      <c r="J11" s="8"/>
      <c r="K11" s="8"/>
      <c r="L11" s="8"/>
      <c r="M11" s="8"/>
      <c r="N11" s="8"/>
      <c r="O11" s="8">
        <v>0.35</v>
      </c>
      <c r="P11" s="8"/>
      <c r="Q11" s="8">
        <v>0.38</v>
      </c>
      <c r="R11" s="8"/>
      <c r="S11" s="8"/>
      <c r="T11" s="8">
        <v>0.4</v>
      </c>
      <c r="U11" s="8"/>
      <c r="V11" s="8">
        <v>0.35</v>
      </c>
      <c r="W11" s="8"/>
      <c r="Y11" s="8">
        <v>0.33666666666666667</v>
      </c>
      <c r="Z11" s="9">
        <f t="shared" si="0"/>
        <v>0.39</v>
      </c>
      <c r="AA11" s="10">
        <f t="shared" si="1"/>
        <v>0.15841584158415833</v>
      </c>
    </row>
    <row r="12" spans="1:27" ht="12.75" customHeight="1">
      <c r="A12" s="7" t="s">
        <v>32</v>
      </c>
      <c r="B12" s="54" t="s">
        <v>30</v>
      </c>
      <c r="C12" s="8"/>
      <c r="D12" s="8"/>
      <c r="E12" s="8"/>
      <c r="F12" s="8">
        <v>0.47</v>
      </c>
      <c r="G12" s="8">
        <v>0.36</v>
      </c>
      <c r="H12" s="8">
        <v>0.4</v>
      </c>
      <c r="I12" s="8">
        <v>0.35</v>
      </c>
      <c r="J12" s="8">
        <v>0.34</v>
      </c>
      <c r="K12" s="8">
        <v>0.4</v>
      </c>
      <c r="L12" s="8"/>
      <c r="M12" s="8"/>
      <c r="N12" s="8"/>
      <c r="O12" s="8">
        <v>0.35</v>
      </c>
      <c r="P12" s="8"/>
      <c r="Q12" s="8">
        <v>0.38</v>
      </c>
      <c r="R12" s="8">
        <v>0.35</v>
      </c>
      <c r="S12" s="8"/>
      <c r="T12" s="8">
        <v>0.39</v>
      </c>
      <c r="U12" s="8">
        <v>0.4</v>
      </c>
      <c r="V12" s="8"/>
      <c r="W12" s="8">
        <v>0.25</v>
      </c>
      <c r="Y12" s="8">
        <v>0.3636111111111111</v>
      </c>
      <c r="Z12" s="9">
        <f t="shared" si="0"/>
        <v>0.37000000000000005</v>
      </c>
      <c r="AA12" s="10">
        <f t="shared" si="1"/>
        <v>0.01757066462948842</v>
      </c>
    </row>
    <row r="13" spans="1:27" ht="12.75" customHeight="1">
      <c r="A13" s="7" t="s">
        <v>33</v>
      </c>
      <c r="B13" s="54" t="s">
        <v>30</v>
      </c>
      <c r="C13" s="8">
        <v>0.5</v>
      </c>
      <c r="D13" s="8"/>
      <c r="E13" s="8"/>
      <c r="F13" s="8">
        <v>0.47</v>
      </c>
      <c r="G13" s="8">
        <v>0.39</v>
      </c>
      <c r="H13" s="8">
        <v>0.4</v>
      </c>
      <c r="I13" s="8">
        <v>0.36</v>
      </c>
      <c r="J13" s="8">
        <v>0.3</v>
      </c>
      <c r="K13" s="8">
        <v>0.45</v>
      </c>
      <c r="L13" s="8"/>
      <c r="M13" s="8"/>
      <c r="N13" s="8"/>
      <c r="O13" s="8">
        <v>0.35</v>
      </c>
      <c r="P13" s="8"/>
      <c r="Q13" s="8">
        <v>0.38</v>
      </c>
      <c r="R13" s="8">
        <v>0.35</v>
      </c>
      <c r="S13" s="8"/>
      <c r="T13" s="8">
        <v>0.38</v>
      </c>
      <c r="U13" s="8"/>
      <c r="V13" s="8">
        <v>0.4</v>
      </c>
      <c r="W13" s="8">
        <v>0.27</v>
      </c>
      <c r="Y13" s="8">
        <v>0.3655555555555556</v>
      </c>
      <c r="Z13" s="9">
        <f t="shared" si="0"/>
        <v>0.375</v>
      </c>
      <c r="AA13" s="10">
        <f t="shared" si="1"/>
        <v>0.02583586626139822</v>
      </c>
    </row>
    <row r="14" spans="1:27" ht="12.75" customHeight="1">
      <c r="A14" s="7" t="s">
        <v>34</v>
      </c>
      <c r="B14" s="54" t="s">
        <v>30</v>
      </c>
      <c r="C14" s="8"/>
      <c r="D14" s="8"/>
      <c r="E14" s="8"/>
      <c r="F14" s="8">
        <v>0.47</v>
      </c>
      <c r="G14" s="8"/>
      <c r="H14" s="8"/>
      <c r="I14" s="8"/>
      <c r="J14" s="8"/>
      <c r="K14" s="8">
        <v>0.4</v>
      </c>
      <c r="L14" s="8">
        <v>0.4</v>
      </c>
      <c r="M14" s="8"/>
      <c r="N14" s="8">
        <v>0.65</v>
      </c>
      <c r="O14" s="8">
        <v>0.35</v>
      </c>
      <c r="P14" s="8"/>
      <c r="Q14" s="8"/>
      <c r="R14" s="8"/>
      <c r="S14" s="8"/>
      <c r="T14" s="8">
        <v>0.4</v>
      </c>
      <c r="U14" s="8"/>
      <c r="V14" s="8"/>
      <c r="W14" s="8"/>
      <c r="Y14" s="8">
        <v>0.381</v>
      </c>
      <c r="Z14" s="9">
        <f t="shared" si="0"/>
        <v>0.445</v>
      </c>
      <c r="AA14" s="10">
        <f t="shared" si="1"/>
        <v>0.1679790026246719</v>
      </c>
    </row>
    <row r="15" spans="1:27" ht="12.75" customHeight="1">
      <c r="A15" s="7" t="s">
        <v>35</v>
      </c>
      <c r="B15" s="54" t="s">
        <v>30</v>
      </c>
      <c r="C15" s="8"/>
      <c r="D15" s="8"/>
      <c r="E15" s="8"/>
      <c r="F15" s="8"/>
      <c r="G15" s="8"/>
      <c r="H15" s="8"/>
      <c r="J15" s="8"/>
      <c r="K15" s="8"/>
      <c r="L15" s="8"/>
      <c r="M15" s="8"/>
      <c r="N15" s="8"/>
      <c r="O15" s="8">
        <v>0.35</v>
      </c>
      <c r="P15" s="8"/>
      <c r="Q15" s="8"/>
      <c r="R15" s="8"/>
      <c r="S15" s="8"/>
      <c r="T15" s="8">
        <v>0.4</v>
      </c>
      <c r="U15" s="8"/>
      <c r="V15" s="8"/>
      <c r="W15" s="8"/>
      <c r="Y15" s="8">
        <v>0.28</v>
      </c>
      <c r="Z15" s="9">
        <f t="shared" si="0"/>
        <v>0.375</v>
      </c>
      <c r="AA15" s="10">
        <f t="shared" si="1"/>
        <v>0.3392857142857142</v>
      </c>
    </row>
    <row r="16" spans="1:27" ht="12.75" customHeight="1">
      <c r="A16" s="7" t="s">
        <v>36</v>
      </c>
      <c r="B16" s="54" t="s">
        <v>30</v>
      </c>
      <c r="C16" s="8"/>
      <c r="D16" s="8"/>
      <c r="E16" s="8"/>
      <c r="F16" s="8"/>
      <c r="G16" s="8">
        <v>0.375</v>
      </c>
      <c r="H16" s="8"/>
      <c r="I16" s="8">
        <v>0.37</v>
      </c>
      <c r="J16" s="8">
        <v>0.38</v>
      </c>
      <c r="K16" s="8">
        <v>0.35</v>
      </c>
      <c r="L16" s="8"/>
      <c r="M16" s="8"/>
      <c r="N16" s="8"/>
      <c r="O16" s="8">
        <v>0.35</v>
      </c>
      <c r="P16" s="8"/>
      <c r="Q16" s="8"/>
      <c r="R16" s="8"/>
      <c r="S16" s="8"/>
      <c r="T16" s="8">
        <v>0.42</v>
      </c>
      <c r="U16" s="8"/>
      <c r="V16" s="8"/>
      <c r="W16" s="8">
        <v>0.35</v>
      </c>
      <c r="Y16" s="8">
        <v>0.34857142857142864</v>
      </c>
      <c r="Z16" s="9">
        <f t="shared" si="0"/>
        <v>0.3707142857142857</v>
      </c>
      <c r="AA16" s="10">
        <f t="shared" si="1"/>
        <v>0.0635245901639343</v>
      </c>
    </row>
    <row r="17" spans="1:27" ht="12.75" customHeight="1">
      <c r="A17" s="7" t="s">
        <v>37</v>
      </c>
      <c r="B17" s="54" t="s">
        <v>30</v>
      </c>
      <c r="C17" s="8"/>
      <c r="D17" s="8"/>
      <c r="E17" s="8"/>
      <c r="F17" s="8"/>
      <c r="G17" s="8"/>
      <c r="H17" s="8"/>
      <c r="J17" s="8"/>
      <c r="K17" s="8"/>
      <c r="L17" s="8">
        <v>0.4</v>
      </c>
      <c r="M17" s="8"/>
      <c r="N17" s="8"/>
      <c r="O17" s="8"/>
      <c r="P17" s="8"/>
      <c r="Q17" s="8"/>
      <c r="R17" s="8"/>
      <c r="S17" s="8"/>
      <c r="T17" s="8">
        <v>0.55</v>
      </c>
      <c r="U17" s="8"/>
      <c r="V17" s="8"/>
      <c r="W17" s="8"/>
      <c r="Y17" s="11">
        <v>0.36750000000000005</v>
      </c>
      <c r="Z17" s="9">
        <f t="shared" si="0"/>
        <v>0.47500000000000003</v>
      </c>
      <c r="AA17" s="10">
        <f t="shared" si="1"/>
        <v>0.29251700680272097</v>
      </c>
    </row>
    <row r="18" spans="1:27" ht="12.75" customHeight="1">
      <c r="A18" s="7" t="s">
        <v>38</v>
      </c>
      <c r="B18" s="54" t="s">
        <v>30</v>
      </c>
      <c r="C18" s="8"/>
      <c r="D18" s="8"/>
      <c r="E18" s="8"/>
      <c r="F18" s="8"/>
      <c r="G18" s="8"/>
      <c r="H18" s="8">
        <v>0.38</v>
      </c>
      <c r="I18" s="8">
        <v>0.44</v>
      </c>
      <c r="J18" s="8">
        <v>0.35</v>
      </c>
      <c r="K18" s="8">
        <v>0.35</v>
      </c>
      <c r="L18" s="8"/>
      <c r="M18" s="8"/>
      <c r="N18" s="8"/>
      <c r="O18" s="8"/>
      <c r="P18" s="8"/>
      <c r="Q18" s="8"/>
      <c r="R18" s="8">
        <v>0.40499999999999997</v>
      </c>
      <c r="S18" s="8"/>
      <c r="T18" s="8">
        <v>0.44</v>
      </c>
      <c r="U18" s="8"/>
      <c r="V18" s="8"/>
      <c r="W18" s="8">
        <v>0.35</v>
      </c>
      <c r="Y18" s="8">
        <v>0.37642857142857145</v>
      </c>
      <c r="Z18" s="9">
        <f t="shared" si="0"/>
        <v>0.3878571428571429</v>
      </c>
      <c r="AA18" s="10">
        <f t="shared" si="1"/>
        <v>0.030360531309298056</v>
      </c>
    </row>
    <row r="19" spans="1:27" ht="12.75" customHeight="1">
      <c r="A19" s="7" t="s">
        <v>39</v>
      </c>
      <c r="B19" s="54" t="s">
        <v>30</v>
      </c>
      <c r="C19" s="8"/>
      <c r="D19" s="8"/>
      <c r="E19" s="8"/>
      <c r="F19" s="8"/>
      <c r="G19" s="8">
        <v>0.52</v>
      </c>
      <c r="H19" s="11">
        <v>0.38</v>
      </c>
      <c r="I19" s="8">
        <v>0.46</v>
      </c>
      <c r="J19" s="8">
        <v>0.45</v>
      </c>
      <c r="K19" s="8">
        <v>0.38</v>
      </c>
      <c r="L19" s="8">
        <v>0.4</v>
      </c>
      <c r="M19" s="8"/>
      <c r="N19" s="8"/>
      <c r="O19" s="8"/>
      <c r="P19" s="8"/>
      <c r="Q19" s="8"/>
      <c r="R19" s="8">
        <v>0.38999999999999996</v>
      </c>
      <c r="S19" s="8"/>
      <c r="T19" s="8">
        <v>0.44</v>
      </c>
      <c r="U19" s="8"/>
      <c r="V19" s="8"/>
      <c r="W19" s="8">
        <v>0.45</v>
      </c>
      <c r="Y19" s="8">
        <v>0.3822222222222222</v>
      </c>
      <c r="Z19" s="9">
        <f t="shared" si="0"/>
        <v>0.43</v>
      </c>
      <c r="AA19" s="10">
        <f t="shared" si="1"/>
        <v>0.125</v>
      </c>
    </row>
    <row r="20" spans="1:27" ht="12.75" customHeight="1">
      <c r="A20" s="7" t="s">
        <v>40</v>
      </c>
      <c r="B20" s="54" t="s">
        <v>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0.5</v>
      </c>
      <c r="U20" s="8"/>
      <c r="V20" s="8"/>
      <c r="W20" s="8"/>
      <c r="Y20" s="8" t="e">
        <f>#DIV/0!</f>
        <v>#DIV/0!</v>
      </c>
      <c r="Z20" s="9">
        <f t="shared" si="0"/>
        <v>0.5</v>
      </c>
      <c r="AA20" s="10" t="e">
        <f t="shared" si="1"/>
        <v>#DIV/0!</v>
      </c>
    </row>
    <row r="21" spans="1:27" ht="12.75" customHeight="1" thickBot="1">
      <c r="A21" s="6" t="s">
        <v>41</v>
      </c>
      <c r="B21" s="5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Y21" s="8"/>
      <c r="Z21" s="9"/>
      <c r="AA21" s="10"/>
    </row>
    <row r="22" spans="1:27" ht="12.75" customHeight="1">
      <c r="A22" s="7" t="s">
        <v>199</v>
      </c>
      <c r="B22" s="54" t="s">
        <v>30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0.46</v>
      </c>
      <c r="S22" s="8"/>
      <c r="T22" s="8"/>
      <c r="U22" s="8"/>
      <c r="V22" s="8"/>
      <c r="W22" s="8"/>
      <c r="Y22" s="8"/>
      <c r="Z22" s="9"/>
      <c r="AA22" s="10"/>
    </row>
    <row r="23" spans="1:27" ht="12.75" customHeight="1">
      <c r="A23" s="7" t="s">
        <v>198</v>
      </c>
      <c r="B23" s="54" t="s">
        <v>30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0.45</v>
      </c>
      <c r="P23" s="8"/>
      <c r="Q23" s="8"/>
      <c r="R23" s="8"/>
      <c r="S23" s="8"/>
      <c r="T23" s="8"/>
      <c r="U23" s="8"/>
      <c r="V23" s="8"/>
      <c r="W23" s="8"/>
      <c r="Y23" s="8"/>
      <c r="Z23" s="9"/>
      <c r="AA23" s="10"/>
    </row>
    <row r="24" spans="1:27" ht="12.75" customHeight="1">
      <c r="A24" s="7" t="s">
        <v>202</v>
      </c>
      <c r="B24" s="54" t="s">
        <v>30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0.6</v>
      </c>
      <c r="W24" s="8"/>
      <c r="Y24" s="8"/>
      <c r="Z24" s="9"/>
      <c r="AA24" s="10"/>
    </row>
    <row r="25" spans="1:27" ht="12.75" customHeight="1">
      <c r="A25" s="7" t="s">
        <v>203</v>
      </c>
      <c r="B25" s="54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0.6000000000000001</v>
      </c>
      <c r="W25" s="8"/>
      <c r="Y25" s="8"/>
      <c r="Z25" s="9"/>
      <c r="AA25" s="10"/>
    </row>
    <row r="26" spans="1:27" ht="12.75" customHeight="1">
      <c r="A26" s="7" t="s">
        <v>204</v>
      </c>
      <c r="B26" s="54" t="s">
        <v>30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0.6000000000000001</v>
      </c>
      <c r="W26" s="8"/>
      <c r="Y26" s="8"/>
      <c r="Z26" s="9"/>
      <c r="AA26" s="10"/>
    </row>
    <row r="27" spans="1:27" ht="12.75" customHeight="1">
      <c r="A27" s="7" t="s">
        <v>205</v>
      </c>
      <c r="B27" s="54" t="s">
        <v>30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0.6000000000000001</v>
      </c>
      <c r="W27" s="8"/>
      <c r="Y27" s="8"/>
      <c r="Z27" s="9"/>
      <c r="AA27" s="10"/>
    </row>
    <row r="28" spans="1:27" ht="12.75" customHeight="1">
      <c r="A28" s="7" t="s">
        <v>206</v>
      </c>
      <c r="B28" s="54" t="s">
        <v>30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0.6000000000000001</v>
      </c>
      <c r="W28" s="8"/>
      <c r="Y28" s="8"/>
      <c r="Z28" s="9"/>
      <c r="AA28" s="10"/>
    </row>
    <row r="29" spans="1:27" ht="12.75" customHeight="1">
      <c r="A29" s="7" t="s">
        <v>200</v>
      </c>
      <c r="B29" s="54" t="s">
        <v>30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0.5</v>
      </c>
      <c r="U29" s="8"/>
      <c r="V29" s="8"/>
      <c r="W29" s="8"/>
      <c r="Y29" s="8"/>
      <c r="Z29" s="9"/>
      <c r="AA29" s="10"/>
    </row>
    <row r="30" spans="1:27" ht="12.75" customHeight="1">
      <c r="A30" s="7" t="s">
        <v>201</v>
      </c>
      <c r="B30" s="54" t="s">
        <v>30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0.5</v>
      </c>
      <c r="U30" s="8"/>
      <c r="V30" s="8"/>
      <c r="W30" s="8"/>
      <c r="Y30" s="8"/>
      <c r="Z30" s="9"/>
      <c r="AA30" s="10"/>
    </row>
    <row r="31" spans="1:27" ht="12.75" customHeight="1">
      <c r="A31" s="12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Y31" s="8"/>
      <c r="Z31" s="9"/>
      <c r="AA31" s="10"/>
    </row>
    <row r="32" spans="1:27" ht="14.25" customHeight="1" thickBot="1">
      <c r="A32" s="6" t="s">
        <v>42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Y32" s="6"/>
      <c r="Z32" s="6"/>
      <c r="AA32" s="6"/>
    </row>
    <row r="33" spans="1:27" ht="12.75" customHeight="1">
      <c r="A33" s="7" t="s">
        <v>43</v>
      </c>
      <c r="B33" s="54" t="s">
        <v>30</v>
      </c>
      <c r="C33" s="8"/>
      <c r="D33" s="8"/>
      <c r="E33" s="8"/>
      <c r="F33" s="8">
        <v>0.75</v>
      </c>
      <c r="G33" s="8"/>
      <c r="H33" s="8"/>
      <c r="I33" s="8">
        <v>0.9</v>
      </c>
      <c r="J33" s="8"/>
      <c r="K33" s="8"/>
      <c r="L33" s="8"/>
      <c r="M33" s="8"/>
      <c r="N33" s="8"/>
      <c r="O33" s="8"/>
      <c r="P33" s="8"/>
      <c r="Q33" s="8"/>
      <c r="R33" s="8">
        <v>2</v>
      </c>
      <c r="S33" s="8"/>
      <c r="T33" s="8">
        <v>4.5</v>
      </c>
      <c r="U33" s="8"/>
      <c r="V33" s="8"/>
      <c r="W33" s="8">
        <v>1</v>
      </c>
      <c r="Y33" s="8">
        <v>1.22875</v>
      </c>
      <c r="Z33" s="9">
        <f aca="true" t="shared" si="2" ref="Z33:Z47">AVERAGE(D33:W33)</f>
        <v>1.83</v>
      </c>
      <c r="AA33" s="10">
        <f aca="true" t="shared" si="3" ref="AA33:AA47">Z33/Y33-1</f>
        <v>0.48931841302136325</v>
      </c>
    </row>
    <row r="34" spans="1:27" ht="12.75" customHeight="1">
      <c r="A34" s="13" t="s">
        <v>44</v>
      </c>
      <c r="B34" s="54" t="s">
        <v>30</v>
      </c>
      <c r="C34" s="8"/>
      <c r="D34" s="8"/>
      <c r="E34" s="8"/>
      <c r="F34" s="8">
        <v>0.7</v>
      </c>
      <c r="G34" s="8"/>
      <c r="I34" s="8" t="s">
        <v>207</v>
      </c>
      <c r="J34" s="8"/>
      <c r="K34" s="8">
        <v>1.65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Y34" s="8">
        <v>1.575</v>
      </c>
      <c r="Z34" s="9">
        <f t="shared" si="2"/>
        <v>1.1749999999999998</v>
      </c>
      <c r="AA34" s="10">
        <f t="shared" si="3"/>
        <v>-0.25396825396825407</v>
      </c>
    </row>
    <row r="35" spans="1:27" ht="12.75" customHeight="1">
      <c r="A35" s="7" t="s">
        <v>45</v>
      </c>
      <c r="B35" s="54" t="s">
        <v>30</v>
      </c>
      <c r="C35" s="8"/>
      <c r="D35" s="8"/>
      <c r="E35" s="8"/>
      <c r="F35" s="8">
        <v>0</v>
      </c>
      <c r="G35" s="8"/>
      <c r="H35" s="8">
        <v>1.5</v>
      </c>
      <c r="I35" s="8">
        <v>1.2</v>
      </c>
      <c r="J35" s="8">
        <v>1.2</v>
      </c>
      <c r="K35" s="8"/>
      <c r="L35" s="8"/>
      <c r="M35" s="8"/>
      <c r="N35" s="8"/>
      <c r="O35" s="8"/>
      <c r="P35" s="8"/>
      <c r="Q35" s="8"/>
      <c r="R35" s="8">
        <v>1.84</v>
      </c>
      <c r="S35" s="8">
        <v>2.65</v>
      </c>
      <c r="T35" s="8">
        <v>1.37</v>
      </c>
      <c r="U35" s="8"/>
      <c r="V35" s="8"/>
      <c r="W35" s="8">
        <v>1</v>
      </c>
      <c r="Y35" s="8">
        <v>1.6728571428571428</v>
      </c>
      <c r="Z35" s="9">
        <f t="shared" si="2"/>
        <v>1.3450000000000002</v>
      </c>
      <c r="AA35" s="10">
        <f t="shared" si="3"/>
        <v>-0.1959863364645601</v>
      </c>
    </row>
    <row r="36" spans="1:27" ht="12.75" customHeight="1">
      <c r="A36" s="7" t="s">
        <v>46</v>
      </c>
      <c r="B36" s="54" t="s">
        <v>30</v>
      </c>
      <c r="C36" s="8"/>
      <c r="D36" s="8"/>
      <c r="E36" s="8"/>
      <c r="F36" s="8">
        <v>0.7</v>
      </c>
      <c r="G36" s="8"/>
      <c r="H36" s="8"/>
      <c r="I36" s="8"/>
      <c r="J36" s="8"/>
      <c r="K36" s="8">
        <v>2.1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Y36" s="8">
        <v>1.7166666666666668</v>
      </c>
      <c r="Z36" s="9">
        <f t="shared" si="2"/>
        <v>1.4</v>
      </c>
      <c r="AA36" s="10">
        <f t="shared" si="3"/>
        <v>-0.18446601941747587</v>
      </c>
    </row>
    <row r="37" spans="1:27" ht="12.75" customHeight="1">
      <c r="A37" s="7" t="s">
        <v>47</v>
      </c>
      <c r="B37" s="54" t="s">
        <v>30</v>
      </c>
      <c r="C37" s="8"/>
      <c r="D37" s="8"/>
      <c r="E37" s="8"/>
      <c r="F37" s="8">
        <v>1.4</v>
      </c>
      <c r="G37" s="8"/>
      <c r="H37" s="8"/>
      <c r="I37" s="8"/>
      <c r="J37" s="8"/>
      <c r="K37" s="8">
        <v>2.1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1.5</v>
      </c>
      <c r="W37" s="8"/>
      <c r="Y37" s="8">
        <v>1.6125</v>
      </c>
      <c r="Z37" s="9">
        <f t="shared" si="2"/>
        <v>1.6666666666666667</v>
      </c>
      <c r="AA37" s="10">
        <f t="shared" si="3"/>
        <v>0.03359173126614978</v>
      </c>
    </row>
    <row r="38" spans="1:27" ht="12.75" customHeight="1">
      <c r="A38" s="7" t="s">
        <v>48</v>
      </c>
      <c r="B38" s="54" t="s">
        <v>30</v>
      </c>
      <c r="C38" s="8"/>
      <c r="D38" s="8"/>
      <c r="E38" s="8"/>
      <c r="F38" s="8">
        <v>0.7</v>
      </c>
      <c r="G38" s="8"/>
      <c r="H38" s="8"/>
      <c r="I38" s="8"/>
      <c r="J38" s="8"/>
      <c r="K38" s="8">
        <v>1.1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>
        <v>0.9</v>
      </c>
      <c r="Y38" s="8">
        <v>0.8666666666666667</v>
      </c>
      <c r="Z38" s="9">
        <f t="shared" si="2"/>
        <v>0.9</v>
      </c>
      <c r="AA38" s="10">
        <f t="shared" si="3"/>
        <v>0.03846153846153855</v>
      </c>
    </row>
    <row r="39" spans="1:27" ht="12.75" customHeight="1">
      <c r="A39" s="7" t="s">
        <v>49</v>
      </c>
      <c r="B39" s="54" t="s">
        <v>30</v>
      </c>
      <c r="C39" s="8"/>
      <c r="D39" s="8"/>
      <c r="E39" s="8"/>
      <c r="F39" s="8">
        <v>0.7</v>
      </c>
      <c r="G39" s="8"/>
      <c r="H39" s="8"/>
      <c r="I39" s="8"/>
      <c r="J39" s="8"/>
      <c r="K39" s="8">
        <v>0.8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Y39" s="8">
        <v>0.9374999999999999</v>
      </c>
      <c r="Z39" s="9">
        <f t="shared" si="2"/>
        <v>0.75</v>
      </c>
      <c r="AA39" s="10">
        <f t="shared" si="3"/>
        <v>-0.19999999999999996</v>
      </c>
    </row>
    <row r="40" spans="1:27" ht="12.75" customHeight="1">
      <c r="A40" s="7" t="s">
        <v>50</v>
      </c>
      <c r="B40" s="54" t="s">
        <v>30</v>
      </c>
      <c r="C40" s="8"/>
      <c r="D40" s="8"/>
      <c r="E40" s="8"/>
      <c r="F40" s="8">
        <v>0.7</v>
      </c>
      <c r="G40" s="8"/>
      <c r="H40" s="8"/>
      <c r="I40" s="8"/>
      <c r="J40" s="8"/>
      <c r="K40" s="8">
        <v>0.8</v>
      </c>
      <c r="L40" s="8"/>
      <c r="M40" s="8"/>
      <c r="N40" s="8"/>
      <c r="O40" s="8"/>
      <c r="P40" s="8"/>
      <c r="Q40" s="8"/>
      <c r="R40" s="8">
        <v>2</v>
      </c>
      <c r="S40" s="8"/>
      <c r="T40" s="8"/>
      <c r="U40" s="8"/>
      <c r="V40" s="8"/>
      <c r="W40" s="8"/>
      <c r="Y40" s="8">
        <v>0.9374999999999999</v>
      </c>
      <c r="Z40" s="9">
        <f t="shared" si="2"/>
        <v>1.1666666666666667</v>
      </c>
      <c r="AA40" s="10">
        <f t="shared" si="3"/>
        <v>0.2444444444444447</v>
      </c>
    </row>
    <row r="41" spans="1:27" ht="12.75" customHeight="1">
      <c r="A41" s="7" t="s">
        <v>51</v>
      </c>
      <c r="B41" s="54" t="s">
        <v>30</v>
      </c>
      <c r="C41" s="8"/>
      <c r="D41" s="8"/>
      <c r="E41" s="8"/>
      <c r="F41" s="8">
        <v>0.7</v>
      </c>
      <c r="G41" s="8"/>
      <c r="H41" s="8"/>
      <c r="I41" s="8"/>
      <c r="J41" s="8"/>
      <c r="K41" s="8">
        <v>1.2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Y41" s="8">
        <v>0.9999999999999999</v>
      </c>
      <c r="Z41" s="9">
        <f t="shared" si="2"/>
        <v>0.95</v>
      </c>
      <c r="AA41" s="10">
        <f t="shared" si="3"/>
        <v>-0.04999999999999993</v>
      </c>
    </row>
    <row r="42" spans="1:27" ht="12.75" customHeight="1">
      <c r="A42" s="7" t="s">
        <v>52</v>
      </c>
      <c r="B42" s="54" t="s">
        <v>30</v>
      </c>
      <c r="C42" s="8"/>
      <c r="D42" s="8"/>
      <c r="E42" s="8"/>
      <c r="F42" s="8">
        <v>0.7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2</v>
      </c>
      <c r="S42" s="8"/>
      <c r="T42" s="8"/>
      <c r="U42" s="8"/>
      <c r="V42" s="8"/>
      <c r="W42" s="8">
        <v>1</v>
      </c>
      <c r="Y42" s="8">
        <v>0.4666666666666666</v>
      </c>
      <c r="Z42" s="9">
        <f t="shared" si="2"/>
        <v>1.2333333333333334</v>
      </c>
      <c r="AA42" s="10">
        <f t="shared" si="3"/>
        <v>1.6428571428571432</v>
      </c>
    </row>
    <row r="43" spans="1:27" ht="12.75" customHeight="1">
      <c r="A43" s="7" t="s">
        <v>53</v>
      </c>
      <c r="B43" s="54" t="s">
        <v>30</v>
      </c>
      <c r="C43" s="8"/>
      <c r="D43" s="8"/>
      <c r="E43" s="8"/>
      <c r="F43" s="8">
        <v>0</v>
      </c>
      <c r="G43" s="8"/>
      <c r="H43" s="8"/>
      <c r="I43" s="8"/>
      <c r="J43" s="8"/>
      <c r="K43" s="8">
        <v>1.5</v>
      </c>
      <c r="L43" s="8"/>
      <c r="M43" s="8"/>
      <c r="N43" s="8"/>
      <c r="O43" s="8"/>
      <c r="P43" s="8"/>
      <c r="Q43" s="8"/>
      <c r="R43" s="8">
        <v>2</v>
      </c>
      <c r="S43" s="8"/>
      <c r="T43" s="8"/>
      <c r="U43" s="8"/>
      <c r="V43" s="8"/>
      <c r="W43" s="8">
        <v>1</v>
      </c>
      <c r="Y43" s="8">
        <v>1.2</v>
      </c>
      <c r="Z43" s="9">
        <f t="shared" si="2"/>
        <v>1.125</v>
      </c>
      <c r="AA43" s="10">
        <f t="shared" si="3"/>
        <v>-0.0625</v>
      </c>
    </row>
    <row r="44" spans="1:27" ht="12.75" customHeight="1">
      <c r="A44" s="7" t="s">
        <v>54</v>
      </c>
      <c r="B44" s="54" t="s">
        <v>30</v>
      </c>
      <c r="C44" s="8"/>
      <c r="D44" s="8"/>
      <c r="E44" s="8"/>
      <c r="F44" s="8">
        <v>1.3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</v>
      </c>
      <c r="S44" s="8"/>
      <c r="T44" s="8"/>
      <c r="U44" s="8"/>
      <c r="V44" s="8"/>
      <c r="W44" s="8"/>
      <c r="Y44" s="8">
        <v>1.05</v>
      </c>
      <c r="Z44" s="9">
        <f t="shared" si="2"/>
        <v>1.65</v>
      </c>
      <c r="AA44" s="10">
        <f t="shared" si="3"/>
        <v>0.5714285714285712</v>
      </c>
    </row>
    <row r="45" spans="1:27" ht="12.75" customHeight="1">
      <c r="A45" s="7" t="s">
        <v>55</v>
      </c>
      <c r="B45" s="54" t="s">
        <v>30</v>
      </c>
      <c r="C45" s="8"/>
      <c r="D45" s="8"/>
      <c r="E45" s="8"/>
      <c r="F45" s="8">
        <v>0.7</v>
      </c>
      <c r="G45" s="8"/>
      <c r="H45" s="8"/>
      <c r="I45" s="8"/>
      <c r="J45" s="8"/>
      <c r="K45" s="8">
        <v>1.3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Y45" s="8">
        <v>1.0333333333333334</v>
      </c>
      <c r="Z45" s="9">
        <f t="shared" si="2"/>
        <v>1</v>
      </c>
      <c r="AA45" s="10">
        <f t="shared" si="3"/>
        <v>-0.032258064516129115</v>
      </c>
    </row>
    <row r="46" spans="1:27" ht="12.75" customHeight="1">
      <c r="A46" s="7" t="s">
        <v>56</v>
      </c>
      <c r="B46" s="54" t="s">
        <v>30</v>
      </c>
      <c r="C46" s="8"/>
      <c r="D46" s="8"/>
      <c r="E46" s="8"/>
      <c r="F46" s="8">
        <v>0.7</v>
      </c>
      <c r="G46" s="8"/>
      <c r="H46" s="8"/>
      <c r="I46" s="8"/>
      <c r="J46" s="8"/>
      <c r="K46" s="8">
        <v>1.3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Y46" s="8">
        <v>1.0333333333333334</v>
      </c>
      <c r="Z46" s="9">
        <f t="shared" si="2"/>
        <v>1</v>
      </c>
      <c r="AA46" s="10">
        <f t="shared" si="3"/>
        <v>-0.032258064516129115</v>
      </c>
    </row>
    <row r="47" spans="1:27" ht="12.75" customHeight="1">
      <c r="A47" s="7" t="s">
        <v>57</v>
      </c>
      <c r="B47" s="54" t="s">
        <v>30</v>
      </c>
      <c r="C47" s="8"/>
      <c r="D47" s="8"/>
      <c r="E47" s="8"/>
      <c r="F47" s="8">
        <v>0.7</v>
      </c>
      <c r="G47" s="8"/>
      <c r="H47" s="8"/>
      <c r="I47" s="8"/>
      <c r="J47" s="8"/>
      <c r="K47" s="8">
        <v>1.3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Y47" s="8">
        <v>1.0333333333333334</v>
      </c>
      <c r="Z47" s="9">
        <f t="shared" si="2"/>
        <v>1</v>
      </c>
      <c r="AA47" s="10">
        <f t="shared" si="3"/>
        <v>-0.032258064516129115</v>
      </c>
    </row>
    <row r="48" spans="1:27" ht="12.75" customHeight="1">
      <c r="A48" s="14"/>
      <c r="B48" s="5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Y48" s="8"/>
      <c r="Z48" s="9"/>
      <c r="AA48" s="10"/>
    </row>
    <row r="49" spans="1:27" ht="14.25" customHeight="1" thickBot="1">
      <c r="A49" s="6" t="s">
        <v>58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Y49" s="6"/>
      <c r="Z49" s="6"/>
      <c r="AA49" s="6"/>
    </row>
    <row r="50" spans="1:27" ht="12.75" customHeight="1">
      <c r="A50" s="7" t="s">
        <v>59</v>
      </c>
      <c r="B50" s="54" t="s">
        <v>60</v>
      </c>
      <c r="C50" s="8"/>
      <c r="D50" s="8"/>
      <c r="E50" s="8"/>
      <c r="F50" s="8"/>
      <c r="G50" s="8"/>
      <c r="H50" s="8">
        <v>11.4</v>
      </c>
      <c r="I50" s="8">
        <v>11.9</v>
      </c>
      <c r="J50" s="8">
        <v>13.5</v>
      </c>
      <c r="K50" s="8"/>
      <c r="L50" s="8"/>
      <c r="M50" s="8">
        <v>9</v>
      </c>
      <c r="N50" s="8"/>
      <c r="O50" s="8"/>
      <c r="P50" s="8"/>
      <c r="Q50" s="8"/>
      <c r="R50" s="8">
        <v>12.33</v>
      </c>
      <c r="S50" s="8">
        <v>13.333333333333334</v>
      </c>
      <c r="T50" s="8">
        <v>11</v>
      </c>
      <c r="U50" s="8"/>
      <c r="V50" s="8"/>
      <c r="W50" s="8">
        <v>13</v>
      </c>
      <c r="Y50" s="8">
        <v>12.145238095238096</v>
      </c>
      <c r="Z50" s="9">
        <f aca="true" t="shared" si="4" ref="Z50:Z57">AVERAGE(D50:W50)</f>
        <v>11.932916666666666</v>
      </c>
      <c r="AA50" s="10">
        <f aca="true" t="shared" si="5" ref="AA50:AA57">Z50/Y50-1</f>
        <v>-0.017481866300725457</v>
      </c>
    </row>
    <row r="51" spans="1:27" ht="12.75" customHeight="1">
      <c r="A51" s="7" t="s">
        <v>61</v>
      </c>
      <c r="B51" s="54" t="s">
        <v>60</v>
      </c>
      <c r="C51" s="8"/>
      <c r="D51" s="8"/>
      <c r="E51" s="8"/>
      <c r="F51" s="8"/>
      <c r="G51" s="8"/>
      <c r="H51" s="8"/>
      <c r="I51" s="8">
        <v>15.1</v>
      </c>
      <c r="J51" s="8">
        <v>17.6</v>
      </c>
      <c r="K51" s="8"/>
      <c r="L51" s="8"/>
      <c r="M51" s="8">
        <v>12</v>
      </c>
      <c r="N51" s="8"/>
      <c r="O51" s="8"/>
      <c r="P51" s="8"/>
      <c r="Q51" s="8"/>
      <c r="R51" s="8">
        <v>15.5</v>
      </c>
      <c r="S51" s="8">
        <v>16</v>
      </c>
      <c r="T51" s="8">
        <v>14</v>
      </c>
      <c r="U51" s="8"/>
      <c r="V51" s="8"/>
      <c r="W51" s="8">
        <v>16</v>
      </c>
      <c r="Y51" s="8">
        <v>15.608333333333334</v>
      </c>
      <c r="Z51" s="9">
        <f t="shared" si="4"/>
        <v>15.171428571428573</v>
      </c>
      <c r="AA51" s="10">
        <f t="shared" si="5"/>
        <v>-0.027991762642056273</v>
      </c>
    </row>
    <row r="52" spans="1:27" ht="12.75" customHeight="1">
      <c r="A52" s="7" t="s">
        <v>62</v>
      </c>
      <c r="B52" s="54" t="s">
        <v>60</v>
      </c>
      <c r="C52" s="8"/>
      <c r="D52" s="8"/>
      <c r="E52" s="8"/>
      <c r="F52" s="8"/>
      <c r="G52" s="8"/>
      <c r="H52" s="8"/>
      <c r="I52" s="8">
        <v>17.6</v>
      </c>
      <c r="J52" s="8">
        <v>18.12</v>
      </c>
      <c r="K52" s="8"/>
      <c r="L52" s="8"/>
      <c r="M52" s="8">
        <v>15</v>
      </c>
      <c r="N52" s="8"/>
      <c r="O52" s="8"/>
      <c r="P52" s="8"/>
      <c r="Q52" s="8"/>
      <c r="R52" s="8">
        <v>17.5</v>
      </c>
      <c r="S52" s="8">
        <v>17.333333333333332</v>
      </c>
      <c r="T52" s="8">
        <v>16.5</v>
      </c>
      <c r="U52" s="8"/>
      <c r="V52" s="8"/>
      <c r="W52" s="8">
        <v>18</v>
      </c>
      <c r="Y52" s="8">
        <v>17.086190476190474</v>
      </c>
      <c r="Z52" s="9">
        <f t="shared" si="4"/>
        <v>17.15047619047619</v>
      </c>
      <c r="AA52" s="10">
        <f t="shared" si="5"/>
        <v>0.003762436944343861</v>
      </c>
    </row>
    <row r="53" spans="1:27" ht="12.75" customHeight="1">
      <c r="A53" s="7" t="s">
        <v>63</v>
      </c>
      <c r="B53" s="54" t="s">
        <v>64</v>
      </c>
      <c r="C53" s="8"/>
      <c r="D53" s="8"/>
      <c r="E53" s="8"/>
      <c r="F53" s="8"/>
      <c r="G53" s="8"/>
      <c r="H53" s="8"/>
      <c r="I53" s="8">
        <v>4.2</v>
      </c>
      <c r="J53" s="8">
        <v>4.65</v>
      </c>
      <c r="K53" s="8"/>
      <c r="L53" s="8"/>
      <c r="M53" s="8">
        <v>4</v>
      </c>
      <c r="N53" s="8"/>
      <c r="O53" s="8"/>
      <c r="P53" s="8"/>
      <c r="Q53" s="8"/>
      <c r="R53" s="8">
        <v>4.77</v>
      </c>
      <c r="S53" s="8">
        <v>5.7</v>
      </c>
      <c r="T53" s="8">
        <v>4.5</v>
      </c>
      <c r="U53" s="8"/>
      <c r="V53" s="8"/>
      <c r="W53" s="8">
        <v>5.2</v>
      </c>
      <c r="Y53" s="8">
        <v>4.728571428571428</v>
      </c>
      <c r="Z53" s="9">
        <f t="shared" si="4"/>
        <v>4.717142857142858</v>
      </c>
      <c r="AA53" s="10">
        <f t="shared" si="5"/>
        <v>-0.0024169184290027124</v>
      </c>
    </row>
    <row r="54" spans="1:27" ht="12.75" customHeight="1">
      <c r="A54" s="7" t="s">
        <v>65</v>
      </c>
      <c r="B54" s="54" t="s">
        <v>64</v>
      </c>
      <c r="C54" s="8"/>
      <c r="D54" s="8"/>
      <c r="E54" s="8"/>
      <c r="F54" s="8"/>
      <c r="G54" s="8"/>
      <c r="H54" s="8">
        <v>8.11</v>
      </c>
      <c r="I54" s="8">
        <v>8.1</v>
      </c>
      <c r="J54" s="8">
        <v>7</v>
      </c>
      <c r="K54" s="8"/>
      <c r="L54" s="8"/>
      <c r="M54" s="8">
        <v>7</v>
      </c>
      <c r="N54" s="8"/>
      <c r="O54" s="8"/>
      <c r="P54" s="8"/>
      <c r="Q54" s="8"/>
      <c r="R54" s="8">
        <v>7</v>
      </c>
      <c r="S54" s="8">
        <v>8.5</v>
      </c>
      <c r="T54" s="8">
        <v>7</v>
      </c>
      <c r="U54" s="8"/>
      <c r="V54" s="8"/>
      <c r="W54" s="8">
        <v>7</v>
      </c>
      <c r="Y54" s="8">
        <v>7.6975</v>
      </c>
      <c r="Z54" s="9">
        <f t="shared" si="4"/>
        <v>7.46375</v>
      </c>
      <c r="AA54" s="10">
        <f t="shared" si="5"/>
        <v>-0.030367002273465338</v>
      </c>
    </row>
    <row r="55" spans="1:27" ht="12.75" customHeight="1">
      <c r="A55" s="7" t="s">
        <v>66</v>
      </c>
      <c r="B55" s="54" t="s">
        <v>64</v>
      </c>
      <c r="C55" s="8"/>
      <c r="E55" s="8"/>
      <c r="F55" s="8"/>
      <c r="H55" s="8"/>
      <c r="I55" s="8"/>
      <c r="J55" s="8">
        <v>0.5</v>
      </c>
      <c r="K55" s="8"/>
      <c r="L55" s="8"/>
      <c r="M55" s="8">
        <v>0.5</v>
      </c>
      <c r="N55" s="8"/>
      <c r="O55" s="8"/>
      <c r="P55" s="8"/>
      <c r="Q55" s="8"/>
      <c r="R55" s="8">
        <v>0.45</v>
      </c>
      <c r="S55" s="8">
        <v>1.2333333333333334</v>
      </c>
      <c r="T55" s="8">
        <v>0.5</v>
      </c>
      <c r="U55" s="8"/>
      <c r="V55" s="8"/>
      <c r="W55" s="8"/>
      <c r="Y55" s="8">
        <v>0.8083333333333333</v>
      </c>
      <c r="Z55" s="9">
        <f t="shared" si="4"/>
        <v>0.6366666666666667</v>
      </c>
      <c r="AA55" s="10">
        <f t="shared" si="5"/>
        <v>-0.21237113402061847</v>
      </c>
    </row>
    <row r="56" spans="1:27" ht="12.75" customHeight="1">
      <c r="A56" s="7" t="s">
        <v>67</v>
      </c>
      <c r="B56" s="54" t="s">
        <v>64</v>
      </c>
      <c r="C56" s="8">
        <v>12.556666666666667</v>
      </c>
      <c r="D56" s="8"/>
      <c r="E56" s="8"/>
      <c r="F56" s="8"/>
      <c r="G56" s="8">
        <v>12.833333333333334</v>
      </c>
      <c r="H56" s="8">
        <v>10.19</v>
      </c>
      <c r="I56" s="8">
        <v>9.4</v>
      </c>
      <c r="J56" s="8">
        <v>9.84</v>
      </c>
      <c r="K56" s="8">
        <v>11.2</v>
      </c>
      <c r="L56" s="8"/>
      <c r="M56" s="8">
        <v>9.5</v>
      </c>
      <c r="N56" s="8"/>
      <c r="O56" s="8"/>
      <c r="P56" s="8"/>
      <c r="Q56" s="8"/>
      <c r="R56" s="8">
        <v>9.27</v>
      </c>
      <c r="S56" s="8"/>
      <c r="T56" s="8">
        <v>11.61</v>
      </c>
      <c r="U56" s="8"/>
      <c r="V56" s="8"/>
      <c r="W56" s="8">
        <v>9.7</v>
      </c>
      <c r="Y56" s="8">
        <v>10.233015873015873</v>
      </c>
      <c r="Z56" s="9">
        <f t="shared" si="4"/>
        <v>10.393703703703704</v>
      </c>
      <c r="AA56" s="10">
        <f t="shared" si="5"/>
        <v>0.015702881015904557</v>
      </c>
    </row>
    <row r="57" spans="1:27" ht="12.75" customHeight="1">
      <c r="A57" s="7" t="s">
        <v>70</v>
      </c>
      <c r="B57" s="54" t="s">
        <v>64</v>
      </c>
      <c r="C57" s="8"/>
      <c r="D57" s="8"/>
      <c r="E57" s="8"/>
      <c r="F57" s="8"/>
      <c r="G57" s="8"/>
      <c r="H57" s="8"/>
      <c r="I57" s="8">
        <v>3.8</v>
      </c>
      <c r="J57" s="8">
        <v>4</v>
      </c>
      <c r="K57" s="8"/>
      <c r="L57" s="8"/>
      <c r="M57" s="8"/>
      <c r="N57" s="8"/>
      <c r="O57" s="8"/>
      <c r="P57" s="8"/>
      <c r="Q57" s="8"/>
      <c r="R57" s="8">
        <v>5.67</v>
      </c>
      <c r="S57" s="8"/>
      <c r="T57" s="8">
        <v>5</v>
      </c>
      <c r="U57" s="8"/>
      <c r="V57" s="8"/>
      <c r="W57" s="8"/>
      <c r="Y57" s="11"/>
      <c r="Z57" s="9">
        <f t="shared" si="4"/>
        <v>4.6175</v>
      </c>
      <c r="AA57" s="10" t="e">
        <f t="shared" si="5"/>
        <v>#DIV/0!</v>
      </c>
    </row>
    <row r="58" spans="1:27" ht="12.75" customHeight="1">
      <c r="A58" s="7"/>
      <c r="B58" s="5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Y58" s="8"/>
      <c r="Z58" s="9"/>
      <c r="AA58" s="10"/>
    </row>
    <row r="59" spans="1:27" ht="14.25" customHeight="1" thickBot="1">
      <c r="A59" s="6" t="s">
        <v>76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Y59" s="6"/>
      <c r="Z59" s="6"/>
      <c r="AA59" s="6"/>
    </row>
    <row r="60" spans="1:27" ht="12.75" customHeight="1">
      <c r="A60" s="7" t="s">
        <v>77</v>
      </c>
      <c r="B60" s="54" t="s">
        <v>78</v>
      </c>
      <c r="C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>
        <v>30</v>
      </c>
      <c r="Y60" s="8">
        <v>18.5</v>
      </c>
      <c r="Z60" s="9">
        <f aca="true" t="shared" si="6" ref="Z60:Z65">AVERAGE(D60:W60)</f>
        <v>30</v>
      </c>
      <c r="AA60" s="10">
        <f aca="true" t="shared" si="7" ref="AA60:AA65">Z60/Y60-1</f>
        <v>0.6216216216216217</v>
      </c>
    </row>
    <row r="61" spans="1:27" ht="12.75" customHeight="1">
      <c r="A61" s="7" t="s">
        <v>79</v>
      </c>
      <c r="B61" s="54" t="s">
        <v>78</v>
      </c>
      <c r="C61" s="8">
        <v>37.5</v>
      </c>
      <c r="D61" s="8">
        <v>28</v>
      </c>
      <c r="E61" s="8"/>
      <c r="F61" s="8">
        <v>37.333333333333336</v>
      </c>
      <c r="G61" s="8">
        <v>28.333333333333332</v>
      </c>
      <c r="H61" s="8">
        <v>28</v>
      </c>
      <c r="I61" s="8">
        <v>20.8</v>
      </c>
      <c r="J61" s="8">
        <v>20</v>
      </c>
      <c r="K61" s="8">
        <v>40</v>
      </c>
      <c r="L61" s="8">
        <v>30</v>
      </c>
      <c r="M61" s="8">
        <v>15</v>
      </c>
      <c r="N61" s="8">
        <v>36</v>
      </c>
      <c r="O61" s="8">
        <v>37.5</v>
      </c>
      <c r="P61" s="8"/>
      <c r="Q61" s="8">
        <v>31.67</v>
      </c>
      <c r="R61" s="8">
        <v>24</v>
      </c>
      <c r="S61" s="8">
        <v>20</v>
      </c>
      <c r="T61" s="8">
        <v>23.5</v>
      </c>
      <c r="U61" s="8">
        <v>35</v>
      </c>
      <c r="V61" s="8">
        <v>32</v>
      </c>
      <c r="W61" s="8">
        <v>22</v>
      </c>
      <c r="Y61" s="8">
        <v>29.81372549019608</v>
      </c>
      <c r="Z61" s="9">
        <f t="shared" si="6"/>
        <v>28.285370370370373</v>
      </c>
      <c r="AA61" s="10">
        <f t="shared" si="7"/>
        <v>-0.05126347327268077</v>
      </c>
    </row>
    <row r="62" spans="1:27" ht="12.75" customHeight="1">
      <c r="A62" s="7" t="s">
        <v>80</v>
      </c>
      <c r="B62" s="54" t="s">
        <v>78</v>
      </c>
      <c r="C62" s="8">
        <v>35</v>
      </c>
      <c r="D62" s="8">
        <v>14</v>
      </c>
      <c r="E62" s="8"/>
      <c r="F62" s="8"/>
      <c r="G62" s="8">
        <v>21.666666666666668</v>
      </c>
      <c r="H62" s="8"/>
      <c r="I62" s="8">
        <v>19</v>
      </c>
      <c r="J62" s="8">
        <v>17</v>
      </c>
      <c r="K62" s="8">
        <v>28</v>
      </c>
      <c r="L62" s="8"/>
      <c r="M62" s="8"/>
      <c r="N62" s="8"/>
      <c r="O62" s="8"/>
      <c r="P62" s="8"/>
      <c r="Q62" s="8"/>
      <c r="R62" s="8">
        <v>6</v>
      </c>
      <c r="S62" s="8">
        <v>20</v>
      </c>
      <c r="T62" s="8"/>
      <c r="U62" s="8"/>
      <c r="V62" s="8"/>
      <c r="W62" s="8">
        <v>18</v>
      </c>
      <c r="Y62" s="8">
        <v>19.333333333333332</v>
      </c>
      <c r="Z62" s="9">
        <f t="shared" si="6"/>
        <v>17.958333333333336</v>
      </c>
      <c r="AA62" s="10">
        <f t="shared" si="7"/>
        <v>-0.07112068965517226</v>
      </c>
    </row>
    <row r="63" spans="1:27" ht="12.75" customHeight="1">
      <c r="A63" s="7" t="s">
        <v>81</v>
      </c>
      <c r="B63" s="54" t="s">
        <v>78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>
        <v>45</v>
      </c>
      <c r="Y63" s="8">
        <v>45</v>
      </c>
      <c r="Z63" s="9">
        <f t="shared" si="6"/>
        <v>45</v>
      </c>
      <c r="AA63" s="10">
        <f t="shared" si="7"/>
        <v>0</v>
      </c>
    </row>
    <row r="64" spans="1:27" ht="12.75" customHeight="1">
      <c r="A64" s="7" t="s">
        <v>82</v>
      </c>
      <c r="B64" s="54" t="s">
        <v>78</v>
      </c>
      <c r="C64" s="8">
        <v>52.5</v>
      </c>
      <c r="D64" s="8">
        <v>46</v>
      </c>
      <c r="E64" s="8"/>
      <c r="F64" s="8">
        <v>50.333333333333336</v>
      </c>
      <c r="G64" s="8">
        <v>36.333333333333336</v>
      </c>
      <c r="H64" s="8">
        <v>43.5</v>
      </c>
      <c r="I64" s="8">
        <v>41.5</v>
      </c>
      <c r="J64" s="8">
        <v>48</v>
      </c>
      <c r="K64" s="8">
        <v>55</v>
      </c>
      <c r="L64" s="8">
        <v>45</v>
      </c>
      <c r="M64" s="8">
        <v>25</v>
      </c>
      <c r="N64" s="8">
        <v>54.33</v>
      </c>
      <c r="O64" s="8">
        <v>55</v>
      </c>
      <c r="P64" s="8"/>
      <c r="Q64" s="8">
        <v>43.33</v>
      </c>
      <c r="R64" s="8">
        <v>30.33</v>
      </c>
      <c r="S64" s="8"/>
      <c r="T64" s="8">
        <v>40</v>
      </c>
      <c r="U64" s="8">
        <v>80</v>
      </c>
      <c r="V64" s="11">
        <v>53.666666666666664</v>
      </c>
      <c r="W64" s="8">
        <v>35</v>
      </c>
      <c r="Y64" s="8">
        <v>45.62738095238095</v>
      </c>
      <c r="Z64" s="9">
        <f t="shared" si="6"/>
        <v>46.01901960784314</v>
      </c>
      <c r="AA64" s="10">
        <f t="shared" si="7"/>
        <v>0.008583413014017216</v>
      </c>
    </row>
    <row r="65" spans="1:27" ht="12.75" customHeight="1">
      <c r="A65" s="7" t="s">
        <v>83</v>
      </c>
      <c r="B65" s="54" t="s">
        <v>78</v>
      </c>
      <c r="C65" s="8">
        <v>40</v>
      </c>
      <c r="D65" s="8">
        <v>24</v>
      </c>
      <c r="E65" s="8"/>
      <c r="F65" s="8"/>
      <c r="G65" s="8">
        <v>31.333333333333332</v>
      </c>
      <c r="H65" s="8">
        <v>27</v>
      </c>
      <c r="I65" s="8">
        <v>39</v>
      </c>
      <c r="J65" s="8"/>
      <c r="K65" s="8">
        <v>45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26</v>
      </c>
      <c r="Y65" s="8">
        <v>34.02777777777778</v>
      </c>
      <c r="Z65" s="9">
        <f t="shared" si="6"/>
        <v>32.05555555555555</v>
      </c>
      <c r="AA65" s="10">
        <f t="shared" si="7"/>
        <v>-0.05795918367346953</v>
      </c>
    </row>
    <row r="66" spans="1:27" ht="12.75" customHeight="1">
      <c r="A66" s="14"/>
      <c r="B66" s="5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Y66" s="8"/>
      <c r="Z66" s="9"/>
      <c r="AA66" s="10"/>
    </row>
    <row r="67" spans="1:27" ht="14.25" customHeight="1" thickBot="1">
      <c r="A67" s="6" t="s">
        <v>84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6"/>
      <c r="Z67" s="6"/>
      <c r="AA67" s="6"/>
    </row>
    <row r="68" spans="1:27" ht="12.75" customHeight="1">
      <c r="A68" s="7" t="s">
        <v>85</v>
      </c>
      <c r="B68" s="54" t="s">
        <v>86</v>
      </c>
      <c r="C68" s="8"/>
      <c r="D68" s="11"/>
      <c r="E68" s="8"/>
      <c r="F68" s="11">
        <v>94.66666666666667</v>
      </c>
      <c r="G68" s="11"/>
      <c r="H68" s="8"/>
      <c r="I68" s="8">
        <v>86</v>
      </c>
      <c r="J68" s="8">
        <v>85</v>
      </c>
      <c r="K68" s="8"/>
      <c r="L68" s="11">
        <v>130</v>
      </c>
      <c r="M68" s="8"/>
      <c r="N68" s="11"/>
      <c r="O68" s="8">
        <v>96</v>
      </c>
      <c r="P68" s="8"/>
      <c r="Q68" s="8">
        <v>83.67</v>
      </c>
      <c r="R68" s="8"/>
      <c r="S68" s="8"/>
      <c r="T68" s="8">
        <v>80</v>
      </c>
      <c r="U68" s="8"/>
      <c r="V68" s="8">
        <v>210</v>
      </c>
      <c r="W68" s="8">
        <v>75</v>
      </c>
      <c r="Y68" s="8">
        <v>106.67037037037036</v>
      </c>
      <c r="Z68" s="9">
        <f>AVERAGE(D68:W68)</f>
        <v>104.48185185185186</v>
      </c>
      <c r="AA68" s="10">
        <f>Z68/Y68-1</f>
        <v>-0.020516648727474607</v>
      </c>
    </row>
    <row r="69" spans="1:27" ht="12.75" customHeight="1">
      <c r="A69" s="7" t="s">
        <v>87</v>
      </c>
      <c r="B69" s="54" t="s">
        <v>88</v>
      </c>
      <c r="C69" s="8">
        <v>13.633333333333333</v>
      </c>
      <c r="D69" s="11"/>
      <c r="E69" s="8"/>
      <c r="F69" s="11"/>
      <c r="G69" s="11">
        <v>13</v>
      </c>
      <c r="H69" s="8">
        <v>10.57</v>
      </c>
      <c r="I69" s="8">
        <v>10.5</v>
      </c>
      <c r="J69" s="8">
        <v>8.35</v>
      </c>
      <c r="K69" s="8">
        <v>11.9</v>
      </c>
      <c r="L69" s="8">
        <v>10</v>
      </c>
      <c r="M69" s="8">
        <v>10.15</v>
      </c>
      <c r="N69" s="11">
        <v>13</v>
      </c>
      <c r="O69" s="8">
        <v>16</v>
      </c>
      <c r="P69" s="8"/>
      <c r="Q69" s="8">
        <v>12.5</v>
      </c>
      <c r="R69" s="8"/>
      <c r="S69" s="8"/>
      <c r="T69" s="8">
        <v>13.58</v>
      </c>
      <c r="U69" s="8">
        <v>14</v>
      </c>
      <c r="V69" s="8">
        <v>14.75</v>
      </c>
      <c r="W69" s="8">
        <v>8.7</v>
      </c>
      <c r="Y69" s="8">
        <v>11.706444444444445</v>
      </c>
      <c r="Z69" s="9">
        <f>AVERAGE(D69:W69)</f>
        <v>11.928571428571429</v>
      </c>
      <c r="AA69" s="10">
        <f>Z69/Y69-1</f>
        <v>0.0189747608833013</v>
      </c>
    </row>
    <row r="70" spans="1:27" ht="12.75" customHeight="1">
      <c r="A70" s="14" t="s">
        <v>89</v>
      </c>
      <c r="B70" s="54" t="s">
        <v>78</v>
      </c>
      <c r="C70" s="8"/>
      <c r="D70" s="8"/>
      <c r="E70" s="8"/>
      <c r="F70" s="11"/>
      <c r="G70" s="11"/>
      <c r="H70" s="8"/>
      <c r="I70" s="8">
        <v>170</v>
      </c>
      <c r="J70" s="8">
        <v>180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v>260</v>
      </c>
      <c r="Y70" s="11">
        <v>170</v>
      </c>
      <c r="Z70" s="9">
        <f>AVERAGE(D70:W70)</f>
        <v>203.33333333333334</v>
      </c>
      <c r="AA70" s="10">
        <f>Z70/Y70-1</f>
        <v>0.196078431372549</v>
      </c>
    </row>
    <row r="71" spans="1:27" ht="12.75" customHeight="1">
      <c r="A71" s="14"/>
      <c r="B71" s="5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Y71" s="8"/>
      <c r="Z71" s="9"/>
      <c r="AA71" s="10"/>
    </row>
    <row r="72" spans="1:27" ht="14.25" customHeight="1" thickBot="1">
      <c r="A72" s="6" t="s">
        <v>90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Y72" s="6"/>
      <c r="Z72" s="6"/>
      <c r="AA72" s="6"/>
    </row>
    <row r="73" spans="1:27" ht="12.75" customHeight="1">
      <c r="A73" s="7" t="s">
        <v>91</v>
      </c>
      <c r="B73" s="54" t="s">
        <v>78</v>
      </c>
      <c r="C73" s="8"/>
      <c r="D73" s="8"/>
      <c r="E73" s="8"/>
      <c r="F73" s="8"/>
      <c r="G73" s="8">
        <v>250</v>
      </c>
      <c r="H73" s="8"/>
      <c r="I73" s="8">
        <v>220</v>
      </c>
      <c r="J73" s="8">
        <v>230</v>
      </c>
      <c r="K73" s="8"/>
      <c r="L73" s="8"/>
      <c r="M73" s="8">
        <v>280</v>
      </c>
      <c r="N73" s="8"/>
      <c r="O73" s="8"/>
      <c r="P73" s="8"/>
      <c r="Q73" s="8"/>
      <c r="R73" s="8"/>
      <c r="S73" s="8"/>
      <c r="T73" s="8"/>
      <c r="U73" s="8"/>
      <c r="V73" s="8"/>
      <c r="W73" s="8">
        <v>285</v>
      </c>
      <c r="Y73" s="8">
        <v>226.78571428571428</v>
      </c>
      <c r="Z73" s="9">
        <f aca="true" t="shared" si="8" ref="Z73:Z81">AVERAGE(D73:W73)</f>
        <v>253</v>
      </c>
      <c r="AA73" s="10">
        <f aca="true" t="shared" si="9" ref="AA73:AA81">Z73/Y73-1</f>
        <v>0.1155905511811024</v>
      </c>
    </row>
    <row r="74" spans="1:27" ht="12.75" customHeight="1">
      <c r="A74" s="7" t="s">
        <v>92</v>
      </c>
      <c r="B74" s="54" t="s">
        <v>78</v>
      </c>
      <c r="C74" s="8"/>
      <c r="D74" s="8"/>
      <c r="E74" s="8"/>
      <c r="F74" s="8"/>
      <c r="G74" s="8">
        <v>315</v>
      </c>
      <c r="H74" s="8"/>
      <c r="I74" s="8">
        <v>235</v>
      </c>
      <c r="J74" s="8">
        <v>230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>
        <v>310</v>
      </c>
      <c r="Y74" s="8">
        <v>243.16666666666666</v>
      </c>
      <c r="Z74" s="9">
        <f t="shared" si="8"/>
        <v>272.5</v>
      </c>
      <c r="AA74" s="10">
        <f t="shared" si="9"/>
        <v>0.12063056888279644</v>
      </c>
    </row>
    <row r="75" spans="1:27" ht="12.75" customHeight="1">
      <c r="A75" s="7" t="s">
        <v>93</v>
      </c>
      <c r="B75" s="54" t="s">
        <v>78</v>
      </c>
      <c r="C75" s="8">
        <v>45</v>
      </c>
      <c r="D75" s="8">
        <v>42</v>
      </c>
      <c r="E75" s="11"/>
      <c r="F75" s="8">
        <v>94.66666666666667</v>
      </c>
      <c r="G75" s="8">
        <v>69.33333333333333</v>
      </c>
      <c r="H75" s="8">
        <v>68</v>
      </c>
      <c r="I75" s="8">
        <v>29.5</v>
      </c>
      <c r="J75" s="8">
        <v>50</v>
      </c>
      <c r="K75" s="8">
        <v>70</v>
      </c>
      <c r="L75" s="8">
        <v>68</v>
      </c>
      <c r="M75" s="8">
        <v>50</v>
      </c>
      <c r="N75" s="11"/>
      <c r="O75" s="11"/>
      <c r="P75" s="8"/>
      <c r="Q75" s="8">
        <v>98.67</v>
      </c>
      <c r="R75" s="8"/>
      <c r="S75" s="8">
        <v>40</v>
      </c>
      <c r="T75" s="8">
        <v>37</v>
      </c>
      <c r="U75" s="8"/>
      <c r="V75" s="8">
        <v>60</v>
      </c>
      <c r="W75" s="8">
        <v>34</v>
      </c>
      <c r="Y75" s="8">
        <v>57.928205128205136</v>
      </c>
      <c r="Z75" s="9">
        <f t="shared" si="8"/>
        <v>57.940714285714286</v>
      </c>
      <c r="AA75" s="10">
        <f t="shared" si="9"/>
        <v>0.00021594243221345621</v>
      </c>
    </row>
    <row r="76" spans="1:27" ht="12.75" customHeight="1">
      <c r="A76" s="7" t="s">
        <v>94</v>
      </c>
      <c r="B76" s="54" t="s">
        <v>78</v>
      </c>
      <c r="C76" s="8">
        <v>65</v>
      </c>
      <c r="D76" s="8">
        <v>49</v>
      </c>
      <c r="E76" s="11"/>
      <c r="F76" s="8">
        <v>113.66666666666667</v>
      </c>
      <c r="G76" s="8">
        <v>92.33333333333333</v>
      </c>
      <c r="H76" s="8">
        <v>80</v>
      </c>
      <c r="I76" s="8">
        <v>65</v>
      </c>
      <c r="J76" s="8">
        <v>95</v>
      </c>
      <c r="K76" s="8">
        <v>91</v>
      </c>
      <c r="L76" s="8">
        <v>85</v>
      </c>
      <c r="M76" s="8">
        <v>60</v>
      </c>
      <c r="N76" s="11"/>
      <c r="O76" s="11">
        <v>107.5</v>
      </c>
      <c r="P76" s="8"/>
      <c r="Q76" s="8">
        <v>110</v>
      </c>
      <c r="R76" s="8">
        <v>47.5</v>
      </c>
      <c r="S76" s="8">
        <v>103.33333333333333</v>
      </c>
      <c r="T76" s="8">
        <v>90</v>
      </c>
      <c r="U76" s="8"/>
      <c r="V76" s="8">
        <v>90</v>
      </c>
      <c r="W76" s="8">
        <v>75</v>
      </c>
      <c r="Y76" s="8">
        <v>87.80357142857143</v>
      </c>
      <c r="Z76" s="9">
        <f t="shared" si="8"/>
        <v>84.64583333333333</v>
      </c>
      <c r="AA76" s="10">
        <f t="shared" si="9"/>
        <v>-0.03596366348044211</v>
      </c>
    </row>
    <row r="77" spans="1:27" ht="12.75" customHeight="1">
      <c r="A77" s="7" t="s">
        <v>95</v>
      </c>
      <c r="B77" s="54" t="s">
        <v>78</v>
      </c>
      <c r="C77" s="11">
        <v>102.5</v>
      </c>
      <c r="D77" s="8"/>
      <c r="E77" s="11"/>
      <c r="F77" s="8">
        <v>134.66666666666666</v>
      </c>
      <c r="G77" s="8">
        <v>121.66666666666667</v>
      </c>
      <c r="H77" s="8">
        <v>90</v>
      </c>
      <c r="I77" s="8">
        <v>93</v>
      </c>
      <c r="J77" s="8">
        <v>105</v>
      </c>
      <c r="K77" s="8">
        <v>105</v>
      </c>
      <c r="L77" s="8">
        <v>130</v>
      </c>
      <c r="M77" s="8">
        <v>90</v>
      </c>
      <c r="N77" s="11"/>
      <c r="O77" s="11">
        <v>135</v>
      </c>
      <c r="P77" s="11"/>
      <c r="Q77" s="11">
        <v>138.67</v>
      </c>
      <c r="R77" s="11"/>
      <c r="S77" s="11">
        <v>143.33333333333334</v>
      </c>
      <c r="T77" s="11">
        <v>122</v>
      </c>
      <c r="U77" s="11"/>
      <c r="V77" s="8">
        <v>100</v>
      </c>
      <c r="W77" s="11">
        <v>108</v>
      </c>
      <c r="Y77" s="8">
        <v>111.48095238095239</v>
      </c>
      <c r="Z77" s="9">
        <f t="shared" si="8"/>
        <v>115.45261904761904</v>
      </c>
      <c r="AA77" s="10">
        <f t="shared" si="9"/>
        <v>0.035626414933150885</v>
      </c>
    </row>
    <row r="78" spans="1:27" ht="12.75" customHeight="1">
      <c r="A78" s="7" t="s">
        <v>96</v>
      </c>
      <c r="B78" s="54" t="s">
        <v>78</v>
      </c>
      <c r="C78" s="11"/>
      <c r="D78" s="8">
        <v>21</v>
      </c>
      <c r="E78" s="11"/>
      <c r="F78" s="8"/>
      <c r="G78" s="8">
        <v>31.666666666666668</v>
      </c>
      <c r="H78" s="8">
        <v>40</v>
      </c>
      <c r="I78" s="8">
        <v>25</v>
      </c>
      <c r="J78" s="8">
        <v>32</v>
      </c>
      <c r="K78" s="8">
        <v>50</v>
      </c>
      <c r="L78" s="8"/>
      <c r="M78" s="8">
        <v>30</v>
      </c>
      <c r="N78" s="11"/>
      <c r="O78" s="11"/>
      <c r="P78" s="11"/>
      <c r="Q78" s="11"/>
      <c r="R78" s="11">
        <v>9.135</v>
      </c>
      <c r="S78" s="11">
        <v>50</v>
      </c>
      <c r="T78" s="11">
        <v>43</v>
      </c>
      <c r="U78" s="11"/>
      <c r="V78" s="11"/>
      <c r="W78" s="11">
        <v>32</v>
      </c>
      <c r="Y78" s="8">
        <v>35.672222222222224</v>
      </c>
      <c r="Z78" s="9">
        <f t="shared" si="8"/>
        <v>33.072878787878786</v>
      </c>
      <c r="AA78" s="10">
        <f t="shared" si="9"/>
        <v>-0.07286743781059324</v>
      </c>
    </row>
    <row r="79" spans="1:27" ht="12.75" customHeight="1">
      <c r="A79" s="7" t="s">
        <v>97</v>
      </c>
      <c r="B79" s="54" t="s">
        <v>78</v>
      </c>
      <c r="C79" s="11"/>
      <c r="D79" s="8"/>
      <c r="E79" s="11"/>
      <c r="F79" s="8"/>
      <c r="G79" s="11">
        <v>60</v>
      </c>
      <c r="H79" s="8">
        <v>70</v>
      </c>
      <c r="I79" s="8">
        <v>70</v>
      </c>
      <c r="J79" s="8">
        <v>86.9</v>
      </c>
      <c r="K79" s="8">
        <v>76</v>
      </c>
      <c r="L79" s="8">
        <v>80</v>
      </c>
      <c r="M79" s="8">
        <v>95</v>
      </c>
      <c r="N79" s="11"/>
      <c r="O79" s="11"/>
      <c r="P79" s="11"/>
      <c r="Q79" s="11"/>
      <c r="R79" s="11">
        <v>67.774</v>
      </c>
      <c r="S79" s="11"/>
      <c r="T79" s="11">
        <v>77</v>
      </c>
      <c r="U79" s="11"/>
      <c r="V79" s="11"/>
      <c r="W79" s="11">
        <v>80</v>
      </c>
      <c r="Y79" s="8">
        <v>76.81666666666666</v>
      </c>
      <c r="Z79" s="9">
        <f t="shared" si="8"/>
        <v>76.2674</v>
      </c>
      <c r="AA79" s="10">
        <f t="shared" si="9"/>
        <v>-0.007150357995226786</v>
      </c>
    </row>
    <row r="80" spans="1:27" ht="12.75" customHeight="1">
      <c r="A80" s="7" t="s">
        <v>98</v>
      </c>
      <c r="B80" s="54" t="s">
        <v>78</v>
      </c>
      <c r="C80" s="11"/>
      <c r="D80" s="8"/>
      <c r="E80" s="11"/>
      <c r="F80" s="8"/>
      <c r="G80" s="11">
        <v>92.33333333333333</v>
      </c>
      <c r="H80" s="8">
        <v>90</v>
      </c>
      <c r="I80" s="8">
        <v>105</v>
      </c>
      <c r="J80" s="8">
        <v>129.2</v>
      </c>
      <c r="K80" s="8">
        <v>108</v>
      </c>
      <c r="L80" s="8"/>
      <c r="M80" s="8">
        <v>120</v>
      </c>
      <c r="N80" s="11">
        <v>130</v>
      </c>
      <c r="O80" s="11"/>
      <c r="P80" s="11"/>
      <c r="Q80" s="11"/>
      <c r="R80" s="11">
        <v>104.578</v>
      </c>
      <c r="S80" s="11">
        <v>150</v>
      </c>
      <c r="T80" s="11">
        <v>116</v>
      </c>
      <c r="U80" s="11"/>
      <c r="V80" s="8"/>
      <c r="W80" s="11">
        <v>100</v>
      </c>
      <c r="Y80" s="8">
        <v>110.81428571428572</v>
      </c>
      <c r="Z80" s="9">
        <f t="shared" si="8"/>
        <v>113.19193939393939</v>
      </c>
      <c r="AA80" s="10">
        <f t="shared" si="9"/>
        <v>0.021456201827479315</v>
      </c>
    </row>
    <row r="81" spans="1:27" ht="12.75" customHeight="1">
      <c r="A81" s="7" t="s">
        <v>99</v>
      </c>
      <c r="B81" s="54" t="s">
        <v>78</v>
      </c>
      <c r="C81" s="11"/>
      <c r="D81" s="8"/>
      <c r="E81" s="8"/>
      <c r="F81" s="8"/>
      <c r="G81" s="11">
        <v>121.66666666666667</v>
      </c>
      <c r="H81" s="8">
        <v>121</v>
      </c>
      <c r="I81" s="8">
        <v>146</v>
      </c>
      <c r="J81" s="8">
        <v>194.04</v>
      </c>
      <c r="K81" s="8">
        <v>136</v>
      </c>
      <c r="L81" s="8"/>
      <c r="M81" s="8">
        <v>140</v>
      </c>
      <c r="N81" s="11"/>
      <c r="O81" s="11"/>
      <c r="P81" s="11"/>
      <c r="Q81" s="11"/>
      <c r="R81" s="11">
        <v>130.0675</v>
      </c>
      <c r="S81" s="11">
        <v>180</v>
      </c>
      <c r="T81" s="11">
        <v>170</v>
      </c>
      <c r="U81" s="11"/>
      <c r="V81" s="8"/>
      <c r="W81" s="11">
        <v>160</v>
      </c>
      <c r="Y81" s="8">
        <v>149.26000000000002</v>
      </c>
      <c r="Z81" s="9">
        <f t="shared" si="8"/>
        <v>149.87741666666665</v>
      </c>
      <c r="AA81" s="10">
        <f t="shared" si="9"/>
        <v>0.004136517932913142</v>
      </c>
    </row>
    <row r="82" spans="1:27" ht="12.75" customHeight="1">
      <c r="A82" s="14"/>
      <c r="B82" s="5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Y82" s="8"/>
      <c r="Z82" s="9"/>
      <c r="AA82" s="10"/>
    </row>
    <row r="83" spans="1:27" ht="14.25" customHeight="1" thickBot="1">
      <c r="A83" s="6" t="s">
        <v>104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Y83" s="6"/>
      <c r="Z83" s="6"/>
      <c r="AA83" s="6"/>
    </row>
    <row r="84" spans="1:27" ht="12.75" customHeight="1">
      <c r="A84" s="13" t="s">
        <v>105</v>
      </c>
      <c r="B84" s="55" t="s">
        <v>78</v>
      </c>
      <c r="C84" s="8"/>
      <c r="D84" s="8"/>
      <c r="E84" s="8"/>
      <c r="F84" s="8"/>
      <c r="G84" s="8">
        <v>335</v>
      </c>
      <c r="H84" s="8"/>
      <c r="I84" s="8"/>
      <c r="J84" s="8"/>
      <c r="K84" s="8"/>
      <c r="L84" s="8"/>
      <c r="M84" s="8"/>
      <c r="N84" s="8"/>
      <c r="P84" s="8"/>
      <c r="Q84" s="8"/>
      <c r="R84" s="8"/>
      <c r="S84" s="8"/>
      <c r="T84" s="8"/>
      <c r="U84" s="8"/>
      <c r="V84" s="8"/>
      <c r="W84" s="8"/>
      <c r="Y84" s="8">
        <v>271.25</v>
      </c>
      <c r="Z84" s="9">
        <f>AVERAGE(D84:W84)</f>
        <v>335</v>
      </c>
      <c r="AA84" s="10">
        <f>Z84/Y84-1</f>
        <v>0.23502304147465436</v>
      </c>
    </row>
    <row r="85" spans="1:27" ht="12.75" customHeight="1">
      <c r="A85" s="13" t="s">
        <v>106</v>
      </c>
      <c r="B85" s="55" t="s">
        <v>78</v>
      </c>
      <c r="C85" s="8"/>
      <c r="D85" s="8"/>
      <c r="E85" s="8"/>
      <c r="F85" s="8"/>
      <c r="G85" s="8">
        <v>163.33333333333334</v>
      </c>
      <c r="H85" s="8"/>
      <c r="I85" s="8">
        <v>150</v>
      </c>
      <c r="J85" s="8"/>
      <c r="K85" s="8">
        <v>155</v>
      </c>
      <c r="L85" s="8">
        <v>210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125</v>
      </c>
      <c r="Y85" s="8">
        <v>168.7</v>
      </c>
      <c r="Z85" s="9">
        <f>AVERAGE(D85:W85)</f>
        <v>160.66666666666669</v>
      </c>
      <c r="AA85" s="10">
        <f>Z85/Y85-1</f>
        <v>-0.04761904761904745</v>
      </c>
    </row>
    <row r="86" spans="1:27" ht="12.75" customHeight="1">
      <c r="A86" s="13" t="s">
        <v>107</v>
      </c>
      <c r="B86" s="55" t="s">
        <v>78</v>
      </c>
      <c r="C86" s="8"/>
      <c r="D86" s="8"/>
      <c r="E86" s="8"/>
      <c r="F86" s="8"/>
      <c r="G86" s="8">
        <v>158.33333333333334</v>
      </c>
      <c r="H86" s="8"/>
      <c r="I86" s="8">
        <v>205</v>
      </c>
      <c r="J86" s="8">
        <v>242.6</v>
      </c>
      <c r="K86" s="8">
        <v>215</v>
      </c>
      <c r="L86" s="8">
        <v>215</v>
      </c>
      <c r="M86" s="8"/>
      <c r="N86" s="8"/>
      <c r="O86" s="8"/>
      <c r="P86" s="8"/>
      <c r="Q86" s="8"/>
      <c r="R86" s="8">
        <v>192.5</v>
      </c>
      <c r="S86" s="8"/>
      <c r="T86" s="8"/>
      <c r="U86" s="8"/>
      <c r="V86" s="8"/>
      <c r="W86" s="8">
        <v>170</v>
      </c>
      <c r="Y86" s="8">
        <v>207.44285714285712</v>
      </c>
      <c r="Z86" s="9">
        <f>AVERAGE(D86:W86)</f>
        <v>199.7761904761905</v>
      </c>
      <c r="AA86" s="10">
        <f>Z86/Y86-1</f>
        <v>-0.0369579689185775</v>
      </c>
    </row>
    <row r="87" spans="1:27" ht="12.75" customHeight="1">
      <c r="A87" s="14"/>
      <c r="B87" s="56"/>
      <c r="C87" s="8"/>
      <c r="D87" s="8"/>
      <c r="E87" s="11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Y87" s="8"/>
      <c r="Z87" s="9"/>
      <c r="AA87" s="10"/>
    </row>
    <row r="88" spans="1:27" ht="14.25" customHeight="1" thickBot="1">
      <c r="A88" s="6" t="s">
        <v>108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Y88" s="6"/>
      <c r="Z88" s="6"/>
      <c r="AA88" s="6"/>
    </row>
    <row r="89" spans="1:27" ht="12.75" customHeight="1">
      <c r="A89" s="13" t="s">
        <v>109</v>
      </c>
      <c r="B89" s="55" t="s">
        <v>78</v>
      </c>
      <c r="C89" s="8"/>
      <c r="D89" s="8"/>
      <c r="E89" s="11"/>
      <c r="F89" s="8"/>
      <c r="G89" s="8">
        <v>270</v>
      </c>
      <c r="H89" s="8"/>
      <c r="I89" s="8">
        <v>320</v>
      </c>
      <c r="J89" s="8">
        <v>325</v>
      </c>
      <c r="K89" s="8"/>
      <c r="L89" s="8"/>
      <c r="M89" s="8">
        <v>330</v>
      </c>
      <c r="N89" s="8"/>
      <c r="O89" s="8"/>
      <c r="P89" s="8"/>
      <c r="Q89" s="8"/>
      <c r="R89" s="8"/>
      <c r="S89" s="8"/>
      <c r="T89" s="8"/>
      <c r="U89" s="8"/>
      <c r="V89" s="8"/>
      <c r="W89" s="8">
        <v>300</v>
      </c>
      <c r="Y89" s="8">
        <v>289</v>
      </c>
      <c r="Z89" s="9">
        <f aca="true" t="shared" si="10" ref="Z89:Z98">AVERAGE(D89:W89)</f>
        <v>309</v>
      </c>
      <c r="AA89" s="10">
        <f aca="true" t="shared" si="11" ref="AA89:AA98">Z89/Y89-1</f>
        <v>0.0692041522491349</v>
      </c>
    </row>
    <row r="90" spans="1:27" ht="12.75" customHeight="1">
      <c r="A90" s="13" t="s">
        <v>110</v>
      </c>
      <c r="B90" s="55" t="s">
        <v>78</v>
      </c>
      <c r="C90" s="8"/>
      <c r="D90" s="8"/>
      <c r="E90" s="11"/>
      <c r="F90" s="8"/>
      <c r="G90" s="8">
        <v>365</v>
      </c>
      <c r="H90" s="8"/>
      <c r="I90" s="8">
        <v>340</v>
      </c>
      <c r="J90" s="8">
        <v>325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v>320</v>
      </c>
      <c r="Y90" s="8">
        <v>315.2</v>
      </c>
      <c r="Z90" s="9">
        <f t="shared" si="10"/>
        <v>337.5</v>
      </c>
      <c r="AA90" s="10">
        <f t="shared" si="11"/>
        <v>0.07074873096446699</v>
      </c>
    </row>
    <row r="91" spans="1:27" ht="12.75" customHeight="1">
      <c r="A91" s="13" t="s">
        <v>111</v>
      </c>
      <c r="B91" s="55" t="s">
        <v>78</v>
      </c>
      <c r="C91" s="8">
        <v>90</v>
      </c>
      <c r="D91" s="8"/>
      <c r="E91" s="11"/>
      <c r="F91" s="8">
        <v>79</v>
      </c>
      <c r="G91" s="8">
        <v>65</v>
      </c>
      <c r="H91" s="8"/>
      <c r="I91" s="8">
        <v>59</v>
      </c>
      <c r="J91" s="8">
        <v>74</v>
      </c>
      <c r="K91" s="8">
        <v>78.33</v>
      </c>
      <c r="L91" s="8"/>
      <c r="M91" s="8"/>
      <c r="N91" s="8"/>
      <c r="O91" s="8"/>
      <c r="P91" s="8"/>
      <c r="Q91" s="8"/>
      <c r="R91" s="8"/>
      <c r="S91" s="8"/>
      <c r="T91" s="8">
        <v>65</v>
      </c>
      <c r="U91" s="8"/>
      <c r="V91" s="8"/>
      <c r="W91" s="8">
        <v>60</v>
      </c>
      <c r="Y91" s="8">
        <v>68.16666666666667</v>
      </c>
      <c r="Z91" s="9">
        <f t="shared" si="10"/>
        <v>68.61857142857143</v>
      </c>
      <c r="AA91" s="10">
        <f t="shared" si="11"/>
        <v>0.006629409710094292</v>
      </c>
    </row>
    <row r="92" spans="1:27" ht="12.75" customHeight="1">
      <c r="A92" s="13" t="s">
        <v>112</v>
      </c>
      <c r="B92" s="55" t="s">
        <v>78</v>
      </c>
      <c r="C92" s="8">
        <v>105</v>
      </c>
      <c r="D92" s="8"/>
      <c r="E92" s="11"/>
      <c r="F92" s="8">
        <v>114.66666666666667</v>
      </c>
      <c r="G92" s="11">
        <v>97.66666666666667</v>
      </c>
      <c r="H92" s="8"/>
      <c r="I92" s="8">
        <v>81</v>
      </c>
      <c r="J92" s="8">
        <v>96.1</v>
      </c>
      <c r="K92" s="8">
        <v>93.33</v>
      </c>
      <c r="L92" s="8">
        <v>90</v>
      </c>
      <c r="M92" s="8">
        <v>80</v>
      </c>
      <c r="N92" s="8"/>
      <c r="O92" s="8"/>
      <c r="P92" s="8"/>
      <c r="Q92" s="8">
        <v>125.33</v>
      </c>
      <c r="R92" s="8"/>
      <c r="S92" s="8"/>
      <c r="T92" s="8">
        <v>70</v>
      </c>
      <c r="U92" s="8"/>
      <c r="V92" s="8">
        <v>110</v>
      </c>
      <c r="W92" s="8">
        <v>100</v>
      </c>
      <c r="Y92" s="8">
        <v>96.51944444444446</v>
      </c>
      <c r="Z92" s="9">
        <f t="shared" si="10"/>
        <v>96.19030303030303</v>
      </c>
      <c r="AA92" s="10">
        <f t="shared" si="11"/>
        <v>-0.003410104731082275</v>
      </c>
    </row>
    <row r="93" spans="1:27" ht="12.75" customHeight="1">
      <c r="A93" s="13" t="s">
        <v>113</v>
      </c>
      <c r="B93" s="55" t="s">
        <v>78</v>
      </c>
      <c r="C93" s="11">
        <v>140</v>
      </c>
      <c r="D93" s="8"/>
      <c r="E93" s="11"/>
      <c r="F93" s="8">
        <v>140.33333333333334</v>
      </c>
      <c r="G93" s="11">
        <v>125</v>
      </c>
      <c r="H93" s="8"/>
      <c r="I93" s="8">
        <v>115</v>
      </c>
      <c r="J93" s="8">
        <v>140</v>
      </c>
      <c r="K93" s="8">
        <v>121.67</v>
      </c>
      <c r="L93" s="8">
        <v>110</v>
      </c>
      <c r="M93" s="8">
        <v>90</v>
      </c>
      <c r="N93" s="8"/>
      <c r="O93" s="8">
        <v>140</v>
      </c>
      <c r="P93" s="11"/>
      <c r="Q93" s="8">
        <v>134</v>
      </c>
      <c r="R93" s="8"/>
      <c r="S93" s="8"/>
      <c r="T93" s="8">
        <v>123</v>
      </c>
      <c r="U93" s="8"/>
      <c r="V93" s="8">
        <v>120</v>
      </c>
      <c r="W93" s="8">
        <v>135</v>
      </c>
      <c r="Y93" s="8">
        <v>124.95641025641027</v>
      </c>
      <c r="Z93" s="9">
        <f t="shared" si="10"/>
        <v>124.50027777777778</v>
      </c>
      <c r="AA93" s="10">
        <f t="shared" si="11"/>
        <v>-0.003650332765613995</v>
      </c>
    </row>
    <row r="94" spans="1:27" ht="12.75" customHeight="1">
      <c r="A94" s="13" t="s">
        <v>114</v>
      </c>
      <c r="B94" s="55" t="s">
        <v>78</v>
      </c>
      <c r="C94" s="11">
        <v>170</v>
      </c>
      <c r="D94" s="8"/>
      <c r="E94" s="11"/>
      <c r="F94" s="8">
        <v>167.66666666666666</v>
      </c>
      <c r="G94" s="11">
        <v>160</v>
      </c>
      <c r="H94" s="8"/>
      <c r="I94" s="8">
        <v>140</v>
      </c>
      <c r="J94" s="8">
        <v>150</v>
      </c>
      <c r="K94" s="8">
        <v>155</v>
      </c>
      <c r="L94" s="8">
        <v>200</v>
      </c>
      <c r="M94" s="8">
        <v>120</v>
      </c>
      <c r="N94" s="8"/>
      <c r="O94" s="8">
        <v>170</v>
      </c>
      <c r="P94" s="11"/>
      <c r="Q94" s="8">
        <v>154.67</v>
      </c>
      <c r="R94" s="8"/>
      <c r="S94" s="8"/>
      <c r="T94" s="8">
        <v>155.55</v>
      </c>
      <c r="U94" s="8"/>
      <c r="V94" s="8">
        <v>140</v>
      </c>
      <c r="W94" s="8">
        <v>160</v>
      </c>
      <c r="Y94" s="11">
        <v>155.35641025641027</v>
      </c>
      <c r="Z94" s="9">
        <f t="shared" si="10"/>
        <v>156.0738888888889</v>
      </c>
      <c r="AA94" s="10">
        <f t="shared" si="11"/>
        <v>0.004618275044424802</v>
      </c>
    </row>
    <row r="95" spans="1:27" ht="12.75" customHeight="1">
      <c r="A95" s="13" t="s">
        <v>115</v>
      </c>
      <c r="B95" s="55" t="s">
        <v>78</v>
      </c>
      <c r="C95" s="11"/>
      <c r="D95" s="8"/>
      <c r="E95" s="11"/>
      <c r="F95" s="8"/>
      <c r="G95" s="11">
        <v>63.333333333333336</v>
      </c>
      <c r="H95" s="8"/>
      <c r="I95" s="8">
        <v>78</v>
      </c>
      <c r="J95" s="8">
        <v>79.5</v>
      </c>
      <c r="K95" s="8">
        <v>81.67</v>
      </c>
      <c r="L95" s="8"/>
      <c r="M95" s="8">
        <v>55</v>
      </c>
      <c r="N95" s="11"/>
      <c r="O95" s="11"/>
      <c r="P95" s="11"/>
      <c r="Q95" s="11"/>
      <c r="R95" s="11">
        <v>55.325</v>
      </c>
      <c r="S95" s="11"/>
      <c r="T95" s="11">
        <v>76.1</v>
      </c>
      <c r="U95" s="11"/>
      <c r="V95" s="11"/>
      <c r="W95" s="11">
        <v>58</v>
      </c>
      <c r="Y95" s="11">
        <v>71.54761904761905</v>
      </c>
      <c r="Z95" s="9">
        <f t="shared" si="10"/>
        <v>68.36604166666666</v>
      </c>
      <c r="AA95" s="10">
        <f t="shared" si="11"/>
        <v>-0.04446797004991698</v>
      </c>
    </row>
    <row r="96" spans="1:27" ht="12.75" customHeight="1">
      <c r="A96" s="7" t="s">
        <v>116</v>
      </c>
      <c r="B96" s="54" t="s">
        <v>78</v>
      </c>
      <c r="C96" s="11"/>
      <c r="D96" s="8"/>
      <c r="E96" s="11"/>
      <c r="F96" s="8"/>
      <c r="G96" s="11">
        <v>91.66666666666667</v>
      </c>
      <c r="H96" s="8"/>
      <c r="I96" s="8">
        <v>122</v>
      </c>
      <c r="J96" s="8">
        <v>134.8</v>
      </c>
      <c r="K96" s="8">
        <v>120</v>
      </c>
      <c r="L96" s="8"/>
      <c r="M96" s="8">
        <v>120</v>
      </c>
      <c r="N96" s="11"/>
      <c r="O96" s="11"/>
      <c r="P96" s="11"/>
      <c r="Q96" s="11"/>
      <c r="R96" s="11">
        <v>117.33333333333333</v>
      </c>
      <c r="S96" s="11"/>
      <c r="T96" s="11">
        <v>110.25</v>
      </c>
      <c r="U96" s="11"/>
      <c r="V96" s="11"/>
      <c r="W96" s="11">
        <v>110</v>
      </c>
      <c r="Y96" s="11">
        <v>116.41964285714286</v>
      </c>
      <c r="Z96" s="9">
        <f t="shared" si="10"/>
        <v>115.75625000000001</v>
      </c>
      <c r="AA96" s="10">
        <f t="shared" si="11"/>
        <v>-0.005698289746146168</v>
      </c>
    </row>
    <row r="97" spans="1:27" ht="12.75" customHeight="1">
      <c r="A97" s="13" t="s">
        <v>117</v>
      </c>
      <c r="B97" s="55" t="s">
        <v>78</v>
      </c>
      <c r="C97" s="11"/>
      <c r="D97" s="8"/>
      <c r="E97" s="11"/>
      <c r="F97" s="8"/>
      <c r="G97" s="11">
        <v>123.33333333333333</v>
      </c>
      <c r="H97" s="8"/>
      <c r="I97" s="8">
        <v>160</v>
      </c>
      <c r="J97" s="8">
        <v>194.1</v>
      </c>
      <c r="K97" s="8">
        <v>166.67</v>
      </c>
      <c r="L97" s="8">
        <v>210</v>
      </c>
      <c r="M97" s="8">
        <v>145</v>
      </c>
      <c r="N97" s="11">
        <v>200</v>
      </c>
      <c r="O97" s="11"/>
      <c r="P97" s="11"/>
      <c r="Q97" s="11"/>
      <c r="R97" s="11">
        <v>150.83333333333334</v>
      </c>
      <c r="S97" s="11"/>
      <c r="T97" s="11">
        <v>148.91</v>
      </c>
      <c r="U97" s="11"/>
      <c r="V97" s="8"/>
      <c r="W97" s="11">
        <v>153</v>
      </c>
      <c r="Y97" s="11">
        <v>164.89506172839506</v>
      </c>
      <c r="Z97" s="9">
        <f t="shared" si="10"/>
        <v>165.18466666666666</v>
      </c>
      <c r="AA97" s="10">
        <f t="shared" si="11"/>
        <v>0.0017562984314751784</v>
      </c>
    </row>
    <row r="98" spans="1:27" ht="12.75" customHeight="1">
      <c r="A98" s="7" t="s">
        <v>118</v>
      </c>
      <c r="B98" s="54" t="s">
        <v>78</v>
      </c>
      <c r="C98" s="11"/>
      <c r="D98" s="8"/>
      <c r="E98" s="8"/>
      <c r="F98" s="8"/>
      <c r="G98" s="11">
        <v>156.66666666666666</v>
      </c>
      <c r="H98" s="8"/>
      <c r="I98" s="8">
        <v>201</v>
      </c>
      <c r="J98" s="8">
        <v>242.6</v>
      </c>
      <c r="K98" s="8">
        <v>225</v>
      </c>
      <c r="L98" s="8"/>
      <c r="M98" s="8">
        <v>165</v>
      </c>
      <c r="N98" s="11">
        <v>250</v>
      </c>
      <c r="O98" s="11"/>
      <c r="P98" s="11"/>
      <c r="Q98" s="11"/>
      <c r="R98" s="11">
        <v>190.18666666666664</v>
      </c>
      <c r="S98" s="11"/>
      <c r="T98" s="11">
        <v>203.64</v>
      </c>
      <c r="U98" s="11"/>
      <c r="V98" s="8"/>
      <c r="W98" s="11">
        <v>170</v>
      </c>
      <c r="Y98" s="11">
        <v>198.64444444444447</v>
      </c>
      <c r="Z98" s="9">
        <f t="shared" si="10"/>
        <v>200.4548148148148</v>
      </c>
      <c r="AA98" s="10">
        <f t="shared" si="11"/>
        <v>0.009113621956221563</v>
      </c>
    </row>
    <row r="99" spans="1:27" ht="12.75" customHeight="1">
      <c r="A99" s="14"/>
      <c r="B99" s="56"/>
      <c r="C99" s="11"/>
      <c r="D99" s="8"/>
      <c r="E99" s="8"/>
      <c r="F99" s="8"/>
      <c r="G99" s="11"/>
      <c r="H99" s="8"/>
      <c r="I99" s="8"/>
      <c r="J99" s="8"/>
      <c r="K99" s="8"/>
      <c r="L99" s="8"/>
      <c r="M99" s="8"/>
      <c r="N99" s="11"/>
      <c r="O99" s="11"/>
      <c r="P99" s="11"/>
      <c r="Q99" s="11"/>
      <c r="R99" s="11"/>
      <c r="S99" s="11"/>
      <c r="T99" s="11"/>
      <c r="U99" s="11"/>
      <c r="V99" s="8"/>
      <c r="W99" s="11"/>
      <c r="Y99" s="11"/>
      <c r="Z99" s="9"/>
      <c r="AA99" s="10"/>
    </row>
    <row r="100" spans="1:27" ht="14.25" customHeight="1" thickBot="1">
      <c r="A100" s="6" t="s">
        <v>119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Y100" s="6"/>
      <c r="Z100" s="6"/>
      <c r="AA100" s="6"/>
    </row>
    <row r="101" spans="1:27" ht="12.75" customHeight="1">
      <c r="A101" s="13" t="s">
        <v>122</v>
      </c>
      <c r="B101" s="55" t="s">
        <v>78</v>
      </c>
      <c r="C101" s="11"/>
      <c r="D101" s="8">
        <v>950</v>
      </c>
      <c r="E101" s="8"/>
      <c r="F101" s="8"/>
      <c r="G101" s="8">
        <v>883</v>
      </c>
      <c r="H101" s="8">
        <v>1048</v>
      </c>
      <c r="I101" s="8">
        <v>1100</v>
      </c>
      <c r="J101" s="8">
        <v>1060</v>
      </c>
      <c r="K101" s="8"/>
      <c r="L101" s="8"/>
      <c r="M101" s="8">
        <v>1100</v>
      </c>
      <c r="N101" s="11"/>
      <c r="O101" s="11"/>
      <c r="P101" s="11"/>
      <c r="Q101" s="11"/>
      <c r="R101" s="11"/>
      <c r="S101" s="11"/>
      <c r="T101" s="11"/>
      <c r="U101" s="11"/>
      <c r="V101" s="8"/>
      <c r="W101" s="11">
        <v>900</v>
      </c>
      <c r="Y101" s="11">
        <v>992.952380952381</v>
      </c>
      <c r="Z101" s="9">
        <f>AVERAGE(D101:W101)</f>
        <v>1005.8571428571429</v>
      </c>
      <c r="AA101" s="10">
        <f>Z101/Y101-1</f>
        <v>0.012996355265681991</v>
      </c>
    </row>
    <row r="102" spans="1:27" ht="12.75" customHeight="1">
      <c r="A102" s="13" t="s">
        <v>123</v>
      </c>
      <c r="B102" s="55" t="s">
        <v>78</v>
      </c>
      <c r="C102" s="11">
        <v>713.3333333333334</v>
      </c>
      <c r="D102" s="8">
        <v>650</v>
      </c>
      <c r="E102" s="8"/>
      <c r="F102" s="8">
        <v>586.6666666666666</v>
      </c>
      <c r="G102" s="8">
        <v>600</v>
      </c>
      <c r="H102" s="8">
        <v>462</v>
      </c>
      <c r="I102" s="8">
        <v>510</v>
      </c>
      <c r="J102" s="8">
        <v>500</v>
      </c>
      <c r="K102" s="8">
        <v>600</v>
      </c>
      <c r="L102" s="8">
        <v>870</v>
      </c>
      <c r="M102" s="8">
        <v>650</v>
      </c>
      <c r="N102" s="11"/>
      <c r="O102" s="15">
        <v>750</v>
      </c>
      <c r="P102" s="11"/>
      <c r="Q102" s="11">
        <v>786.67</v>
      </c>
      <c r="R102" s="11"/>
      <c r="S102" s="11">
        <v>280</v>
      </c>
      <c r="T102" s="11"/>
      <c r="U102" s="11"/>
      <c r="V102" s="8">
        <v>500</v>
      </c>
      <c r="W102" s="11">
        <v>370</v>
      </c>
      <c r="Y102" s="8">
        <v>586.3333333333333</v>
      </c>
      <c r="Z102" s="9">
        <f>AVERAGE(D102:W102)</f>
        <v>579.6669047619047</v>
      </c>
      <c r="AA102" s="10">
        <f>Z102/Y102-1</f>
        <v>-0.011369690570941282</v>
      </c>
    </row>
    <row r="103" spans="1:27" ht="12.75" customHeight="1">
      <c r="A103" s="13" t="s">
        <v>124</v>
      </c>
      <c r="B103" s="55" t="s">
        <v>78</v>
      </c>
      <c r="C103" s="8">
        <v>673.3333333333334</v>
      </c>
      <c r="D103" s="8">
        <v>560</v>
      </c>
      <c r="E103" s="8"/>
      <c r="F103" s="8"/>
      <c r="G103" s="8">
        <v>600</v>
      </c>
      <c r="H103" s="8">
        <v>556</v>
      </c>
      <c r="I103" s="8">
        <v>505</v>
      </c>
      <c r="J103" s="8">
        <v>530</v>
      </c>
      <c r="K103" s="8">
        <v>523.33</v>
      </c>
      <c r="L103" s="8">
        <v>620</v>
      </c>
      <c r="M103" s="8">
        <v>650</v>
      </c>
      <c r="N103" s="8">
        <v>595</v>
      </c>
      <c r="O103" s="8"/>
      <c r="P103" s="8"/>
      <c r="Q103" s="8"/>
      <c r="R103" s="8"/>
      <c r="S103" s="8">
        <v>340</v>
      </c>
      <c r="T103" s="8">
        <v>550</v>
      </c>
      <c r="U103" s="8"/>
      <c r="V103" s="8"/>
      <c r="W103" s="8">
        <v>500</v>
      </c>
      <c r="Y103" s="8">
        <v>534.2820512820513</v>
      </c>
      <c r="Z103" s="9">
        <f>AVERAGE(D103:W103)</f>
        <v>544.1108333333333</v>
      </c>
      <c r="AA103" s="10">
        <f>Z103/Y103-1</f>
        <v>0.01839624226136194</v>
      </c>
    </row>
    <row r="104" spans="1:27" ht="12.75" customHeight="1">
      <c r="A104" s="14"/>
      <c r="B104" s="56"/>
      <c r="C104" s="8"/>
      <c r="D104" s="8"/>
      <c r="E104" s="8"/>
      <c r="F104" s="8"/>
      <c r="G104" s="8"/>
      <c r="H104" s="8"/>
      <c r="I104" s="11"/>
      <c r="J104" s="11"/>
      <c r="K104" s="11"/>
      <c r="L104" s="11"/>
      <c r="M104" s="11"/>
      <c r="N104" s="8"/>
      <c r="O104" s="8"/>
      <c r="P104" s="8"/>
      <c r="Q104" s="8"/>
      <c r="R104" s="8"/>
      <c r="S104" s="8"/>
      <c r="T104" s="8"/>
      <c r="U104" s="8"/>
      <c r="V104" s="8"/>
      <c r="W104" s="8"/>
      <c r="Y104" s="8"/>
      <c r="Z104" s="9"/>
      <c r="AA104" s="10"/>
    </row>
    <row r="105" spans="1:27" ht="14.25" customHeight="1" thickBot="1">
      <c r="A105" s="6" t="s">
        <v>125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Y105" s="6"/>
      <c r="Z105" s="6"/>
      <c r="AA105" s="6"/>
    </row>
    <row r="106" spans="1:27" ht="12.75" customHeight="1">
      <c r="A106" s="7" t="s">
        <v>126</v>
      </c>
      <c r="B106" s="54" t="s">
        <v>127</v>
      </c>
      <c r="C106" s="8">
        <v>85</v>
      </c>
      <c r="D106" s="11"/>
      <c r="E106" s="8"/>
      <c r="F106" s="8">
        <v>63.333333333333336</v>
      </c>
      <c r="G106" s="8"/>
      <c r="H106" s="8"/>
      <c r="I106" s="11">
        <v>93</v>
      </c>
      <c r="J106" s="11">
        <v>67</v>
      </c>
      <c r="K106" s="11">
        <v>95</v>
      </c>
      <c r="L106" s="11">
        <v>65</v>
      </c>
      <c r="M106" s="11"/>
      <c r="N106" s="8"/>
      <c r="O106" s="8">
        <v>115</v>
      </c>
      <c r="P106" s="8"/>
      <c r="Q106" s="8"/>
      <c r="R106" s="8">
        <v>85</v>
      </c>
      <c r="S106" s="8"/>
      <c r="T106" s="8">
        <v>123.87</v>
      </c>
      <c r="U106" s="8">
        <v>135</v>
      </c>
      <c r="V106" s="11">
        <v>100</v>
      </c>
      <c r="W106" s="8">
        <v>65</v>
      </c>
      <c r="Y106" s="8">
        <v>93.5151515151515</v>
      </c>
      <c r="Z106" s="9">
        <f>AVERAGE(D106:W106)</f>
        <v>91.56393939393939</v>
      </c>
      <c r="AA106" s="10">
        <f>Z106/Y106-1</f>
        <v>-0.02086519766688255</v>
      </c>
    </row>
    <row r="107" spans="1:27" ht="12.75" customHeight="1">
      <c r="A107" s="7" t="s">
        <v>128</v>
      </c>
      <c r="B107" s="54" t="s">
        <v>127</v>
      </c>
      <c r="C107" s="8">
        <v>60</v>
      </c>
      <c r="D107" s="11"/>
      <c r="E107" s="8"/>
      <c r="F107" s="8">
        <v>36.666666666666664</v>
      </c>
      <c r="G107" s="8">
        <v>46.666666666666664</v>
      </c>
      <c r="H107" s="8"/>
      <c r="I107" s="11">
        <v>53</v>
      </c>
      <c r="J107" s="11">
        <v>50</v>
      </c>
      <c r="K107" s="11">
        <v>70</v>
      </c>
      <c r="L107" s="11">
        <v>60</v>
      </c>
      <c r="M107" s="11"/>
      <c r="N107" s="8"/>
      <c r="O107" s="8">
        <v>75</v>
      </c>
      <c r="P107" s="8"/>
      <c r="Q107" s="8"/>
      <c r="R107" s="8">
        <v>48.6</v>
      </c>
      <c r="S107" s="8">
        <v>70</v>
      </c>
      <c r="T107" s="8">
        <v>74.25</v>
      </c>
      <c r="U107" s="8">
        <v>95</v>
      </c>
      <c r="V107" s="8">
        <v>90</v>
      </c>
      <c r="W107" s="8">
        <v>40</v>
      </c>
      <c r="Y107" s="8">
        <v>62.400000000000006</v>
      </c>
      <c r="Z107" s="9">
        <f>AVERAGE(D107:W107)</f>
        <v>62.2448717948718</v>
      </c>
      <c r="AA107" s="10">
        <f>Z107/Y107-1</f>
        <v>-0.0024860289283366033</v>
      </c>
    </row>
    <row r="108" spans="1:27" ht="12.75" customHeight="1">
      <c r="A108" s="7" t="s">
        <v>129</v>
      </c>
      <c r="B108" s="54" t="s">
        <v>127</v>
      </c>
      <c r="C108" s="8"/>
      <c r="D108" s="11"/>
      <c r="E108" s="8"/>
      <c r="F108" s="11"/>
      <c r="G108" s="8"/>
      <c r="H108" s="8"/>
      <c r="I108" s="11">
        <v>110</v>
      </c>
      <c r="J108" s="11"/>
      <c r="K108" s="11">
        <v>115</v>
      </c>
      <c r="L108" s="11"/>
      <c r="M108" s="11"/>
      <c r="N108" s="8"/>
      <c r="O108" s="8">
        <v>130</v>
      </c>
      <c r="P108" s="8"/>
      <c r="Q108" s="8"/>
      <c r="R108" s="8"/>
      <c r="S108" s="8">
        <v>95</v>
      </c>
      <c r="T108" s="8"/>
      <c r="U108" s="8"/>
      <c r="V108" s="11">
        <v>250</v>
      </c>
      <c r="W108" s="8"/>
      <c r="Y108" s="8">
        <v>102.12380952380953</v>
      </c>
      <c r="Z108" s="9">
        <f>AVERAGE(D108:W108)</f>
        <v>140</v>
      </c>
      <c r="AA108" s="10">
        <f>Z108/Y108-1</f>
        <v>0.37088501352233516</v>
      </c>
    </row>
  </sheetData>
  <sheetProtection selectLockedCells="1" selectUnlockedCells="1"/>
  <printOptions/>
  <pageMargins left="0.39375" right="0.19652777777777777" top="0.2361111111111111" bottom="0.31527777777777777" header="0.19652777777777777" footer="0.27569444444444446"/>
  <pageSetup firstPageNumber="1" useFirstPageNumber="1" horizontalDpi="300" verticalDpi="300" orientation="landscape" paperSize="9" scale="58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22"/>
  <sheetViews>
    <sheetView defaultGridColor="0" zoomScale="90" zoomScaleNormal="90" zoomScalePageLayoutView="0" colorId="9" workbookViewId="0" topLeftCell="A85">
      <selection activeCell="D80" sqref="D80"/>
    </sheetView>
  </sheetViews>
  <sheetFormatPr defaultColWidth="9.00390625" defaultRowHeight="12.75"/>
  <cols>
    <col min="1" max="1" width="2.57421875" style="16" customWidth="1"/>
    <col min="2" max="2" width="60.421875" style="17" customWidth="1"/>
    <col min="3" max="3" width="14.00390625" style="18" customWidth="1"/>
    <col min="4" max="4" width="85.00390625" style="19" customWidth="1"/>
    <col min="5" max="16384" width="9.00390625" style="16" customWidth="1"/>
  </cols>
  <sheetData>
    <row r="1" spans="2:4" ht="12.75">
      <c r="B1" s="20" t="s">
        <v>2</v>
      </c>
      <c r="C1" s="21" t="s">
        <v>3</v>
      </c>
      <c r="D1" s="22" t="s">
        <v>130</v>
      </c>
    </row>
    <row r="2" spans="2:4" ht="12.75">
      <c r="B2" s="23" t="s">
        <v>28</v>
      </c>
      <c r="C2" s="24"/>
      <c r="D2" s="25"/>
    </row>
    <row r="3" spans="2:4" ht="12.75">
      <c r="B3" s="26" t="s">
        <v>131</v>
      </c>
      <c r="C3" s="21" t="s">
        <v>30</v>
      </c>
      <c r="D3" s="63" t="s">
        <v>132</v>
      </c>
    </row>
    <row r="4" spans="2:4" ht="12.75">
      <c r="B4" s="26" t="s">
        <v>133</v>
      </c>
      <c r="C4" s="21" t="s">
        <v>30</v>
      </c>
      <c r="D4" s="63"/>
    </row>
    <row r="5" spans="2:4" ht="12.75">
      <c r="B5" s="26" t="s">
        <v>134</v>
      </c>
      <c r="C5" s="21" t="s">
        <v>30</v>
      </c>
      <c r="D5" s="63"/>
    </row>
    <row r="6" spans="2:4" ht="12.75">
      <c r="B6" s="26" t="s">
        <v>135</v>
      </c>
      <c r="C6" s="21" t="s">
        <v>30</v>
      </c>
      <c r="D6" s="63"/>
    </row>
    <row r="7" spans="2:4" ht="12.75">
      <c r="B7" s="26" t="s">
        <v>136</v>
      </c>
      <c r="C7" s="21" t="s">
        <v>30</v>
      </c>
      <c r="D7" s="63"/>
    </row>
    <row r="8" spans="2:4" ht="12.75">
      <c r="B8" s="26" t="s">
        <v>137</v>
      </c>
      <c r="C8" s="21" t="s">
        <v>30</v>
      </c>
      <c r="D8" s="63"/>
    </row>
    <row r="9" spans="2:4" ht="12.75">
      <c r="B9" s="26" t="s">
        <v>138</v>
      </c>
      <c r="C9" s="21" t="s">
        <v>30</v>
      </c>
      <c r="D9" s="63"/>
    </row>
    <row r="10" spans="2:4" ht="12.75">
      <c r="B10" s="26" t="s">
        <v>139</v>
      </c>
      <c r="C10" s="21" t="s">
        <v>30</v>
      </c>
      <c r="D10" s="63"/>
    </row>
    <row r="11" spans="2:4" ht="12.75">
      <c r="B11" s="26" t="s">
        <v>140</v>
      </c>
      <c r="C11" s="21" t="s">
        <v>30</v>
      </c>
      <c r="D11" s="63"/>
    </row>
    <row r="12" spans="2:4" ht="12.75">
      <c r="B12" s="26" t="s">
        <v>141</v>
      </c>
      <c r="C12" s="21" t="s">
        <v>30</v>
      </c>
      <c r="D12" s="63"/>
    </row>
    <row r="13" spans="2:4" ht="12.75">
      <c r="B13" s="26" t="s">
        <v>40</v>
      </c>
      <c r="C13" s="21" t="s">
        <v>30</v>
      </c>
      <c r="D13" s="63"/>
    </row>
    <row r="14" spans="2:4" ht="12.75">
      <c r="B14" s="16"/>
      <c r="C14" s="16"/>
      <c r="D14" s="16"/>
    </row>
    <row r="15" spans="2:4" ht="12.75">
      <c r="B15" s="23" t="s">
        <v>142</v>
      </c>
      <c r="C15" s="24"/>
      <c r="D15" s="25"/>
    </row>
    <row r="16" spans="2:4" ht="12.75">
      <c r="B16" s="26"/>
      <c r="C16" s="21" t="s">
        <v>30</v>
      </c>
      <c r="D16" s="63" t="s">
        <v>143</v>
      </c>
    </row>
    <row r="17" spans="2:4" ht="12.75">
      <c r="B17" s="26"/>
      <c r="C17" s="21" t="s">
        <v>30</v>
      </c>
      <c r="D17" s="63"/>
    </row>
    <row r="18" spans="2:4" ht="12.75">
      <c r="B18" s="26"/>
      <c r="C18" s="21" t="s">
        <v>30</v>
      </c>
      <c r="D18" s="63"/>
    </row>
    <row r="19" spans="2:4" ht="12.75">
      <c r="B19" s="16"/>
      <c r="C19" s="16"/>
      <c r="D19" s="16"/>
    </row>
    <row r="20" spans="2:4" ht="12.75">
      <c r="B20" s="27" t="s">
        <v>42</v>
      </c>
      <c r="C20" s="28"/>
      <c r="D20" s="25"/>
    </row>
    <row r="21" spans="2:4" ht="12.75">
      <c r="B21" s="26" t="s">
        <v>144</v>
      </c>
      <c r="C21" s="21" t="s">
        <v>30</v>
      </c>
      <c r="D21" s="29"/>
    </row>
    <row r="22" spans="2:4" ht="12.75">
      <c r="B22" s="26" t="s">
        <v>145</v>
      </c>
      <c r="C22" s="21" t="s">
        <v>30</v>
      </c>
      <c r="D22" s="29"/>
    </row>
    <row r="23" spans="2:4" ht="12.75">
      <c r="B23" s="26" t="s">
        <v>146</v>
      </c>
      <c r="C23" s="21" t="s">
        <v>30</v>
      </c>
      <c r="D23" s="29"/>
    </row>
    <row r="24" spans="2:4" ht="12.75">
      <c r="B24" s="26" t="s">
        <v>147</v>
      </c>
      <c r="C24" s="21" t="s">
        <v>30</v>
      </c>
      <c r="D24" s="29"/>
    </row>
    <row r="25" spans="2:4" ht="12.75">
      <c r="B25" s="26" t="s">
        <v>148</v>
      </c>
      <c r="C25" s="21" t="s">
        <v>30</v>
      </c>
      <c r="D25" s="29"/>
    </row>
    <row r="26" spans="2:4" ht="12.75">
      <c r="B26" s="26" t="s">
        <v>149</v>
      </c>
      <c r="C26" s="21" t="s">
        <v>30</v>
      </c>
      <c r="D26" s="29"/>
    </row>
    <row r="27" spans="2:4" ht="12.75">
      <c r="B27" s="26" t="s">
        <v>150</v>
      </c>
      <c r="C27" s="21" t="s">
        <v>30</v>
      </c>
      <c r="D27" s="29"/>
    </row>
    <row r="28" spans="2:4" ht="12.75">
      <c r="B28" s="26" t="s">
        <v>151</v>
      </c>
      <c r="C28" s="21" t="s">
        <v>30</v>
      </c>
      <c r="D28" s="29"/>
    </row>
    <row r="29" spans="2:4" ht="12.75">
      <c r="B29" s="26" t="s">
        <v>152</v>
      </c>
      <c r="C29" s="21" t="s">
        <v>30</v>
      </c>
      <c r="D29" s="29"/>
    </row>
    <row r="30" spans="2:4" ht="12.75">
      <c r="B30" s="26" t="s">
        <v>153</v>
      </c>
      <c r="C30" s="21" t="s">
        <v>30</v>
      </c>
      <c r="D30" s="29"/>
    </row>
    <row r="31" spans="2:4" ht="12.75">
      <c r="B31" s="26" t="s">
        <v>154</v>
      </c>
      <c r="C31" s="21" t="s">
        <v>30</v>
      </c>
      <c r="D31" s="29"/>
    </row>
    <row r="32" spans="2:4" ht="12.75">
      <c r="B32" s="26" t="s">
        <v>155</v>
      </c>
      <c r="C32" s="21" t="s">
        <v>30</v>
      </c>
      <c r="D32" s="29"/>
    </row>
    <row r="33" spans="2:4" ht="12.75">
      <c r="B33" s="26" t="s">
        <v>156</v>
      </c>
      <c r="C33" s="21" t="s">
        <v>30</v>
      </c>
      <c r="D33" s="29"/>
    </row>
    <row r="34" spans="2:4" ht="12.75">
      <c r="B34" s="26" t="s">
        <v>157</v>
      </c>
      <c r="C34" s="21" t="s">
        <v>30</v>
      </c>
      <c r="D34" s="29"/>
    </row>
    <row r="35" spans="2:4" ht="12.75">
      <c r="B35" s="26" t="s">
        <v>158</v>
      </c>
      <c r="C35" s="21" t="s">
        <v>30</v>
      </c>
      <c r="D35" s="29"/>
    </row>
    <row r="36" spans="2:4" ht="12.75">
      <c r="B36" s="30"/>
      <c r="C36" s="21"/>
      <c r="D36" s="29"/>
    </row>
    <row r="37" spans="2:4" ht="12.75">
      <c r="B37" s="27" t="s">
        <v>58</v>
      </c>
      <c r="C37" s="24"/>
      <c r="D37" s="25"/>
    </row>
    <row r="38" spans="2:4" ht="12.75">
      <c r="B38" s="26" t="s">
        <v>59</v>
      </c>
      <c r="C38" s="21" t="s">
        <v>60</v>
      </c>
      <c r="D38" s="29"/>
    </row>
    <row r="39" spans="2:4" ht="12.75">
      <c r="B39" s="26" t="s">
        <v>61</v>
      </c>
      <c r="C39" s="21" t="s">
        <v>60</v>
      </c>
      <c r="D39" s="29"/>
    </row>
    <row r="40" spans="2:4" ht="12.75">
      <c r="B40" s="26" t="s">
        <v>62</v>
      </c>
      <c r="C40" s="21" t="s">
        <v>60</v>
      </c>
      <c r="D40" s="29"/>
    </row>
    <row r="41" spans="2:4" ht="12.75">
      <c r="B41" s="26" t="s">
        <v>63</v>
      </c>
      <c r="C41" s="21" t="s">
        <v>64</v>
      </c>
      <c r="D41" s="29"/>
    </row>
    <row r="42" spans="2:4" ht="12.75">
      <c r="B42" s="26" t="s">
        <v>65</v>
      </c>
      <c r="C42" s="21" t="s">
        <v>64</v>
      </c>
      <c r="D42" s="29"/>
    </row>
    <row r="43" spans="2:4" ht="12.75">
      <c r="B43" s="26" t="s">
        <v>66</v>
      </c>
      <c r="C43" s="21" t="s">
        <v>64</v>
      </c>
      <c r="D43" s="29"/>
    </row>
    <row r="44" spans="2:4" ht="12.75">
      <c r="B44" s="26" t="s">
        <v>67</v>
      </c>
      <c r="C44" s="21" t="s">
        <v>64</v>
      </c>
      <c r="D44" s="31" t="s">
        <v>159</v>
      </c>
    </row>
    <row r="45" spans="2:4" ht="12.75">
      <c r="B45" s="26" t="s">
        <v>68</v>
      </c>
      <c r="C45" s="21" t="s">
        <v>64</v>
      </c>
      <c r="D45" s="31" t="s">
        <v>160</v>
      </c>
    </row>
    <row r="46" spans="2:4" ht="12.75">
      <c r="B46" s="26" t="s">
        <v>69</v>
      </c>
      <c r="C46" s="21" t="s">
        <v>64</v>
      </c>
      <c r="D46" s="31" t="s">
        <v>161</v>
      </c>
    </row>
    <row r="47" spans="2:4" ht="12.75">
      <c r="B47" s="26" t="s">
        <v>70</v>
      </c>
      <c r="C47" s="21" t="s">
        <v>64</v>
      </c>
      <c r="D47" s="31" t="s">
        <v>162</v>
      </c>
    </row>
    <row r="48" spans="2:4" ht="12.75">
      <c r="B48" s="26" t="s">
        <v>71</v>
      </c>
      <c r="C48" s="21" t="s">
        <v>64</v>
      </c>
      <c r="D48" s="29"/>
    </row>
    <row r="49" spans="2:4" ht="12.75">
      <c r="B49" s="26" t="s">
        <v>72</v>
      </c>
      <c r="C49" s="21" t="s">
        <v>64</v>
      </c>
      <c r="D49" s="29"/>
    </row>
    <row r="50" spans="2:4" ht="12.75">
      <c r="B50" s="26" t="s">
        <v>73</v>
      </c>
      <c r="C50" s="21" t="s">
        <v>64</v>
      </c>
      <c r="D50" s="29"/>
    </row>
    <row r="51" spans="2:4" ht="12.75">
      <c r="B51" s="26" t="s">
        <v>74</v>
      </c>
      <c r="C51" s="21" t="s">
        <v>64</v>
      </c>
      <c r="D51" s="29"/>
    </row>
    <row r="52" spans="2:4" ht="12.75">
      <c r="B52" s="26" t="s">
        <v>75</v>
      </c>
      <c r="C52" s="21" t="s">
        <v>64</v>
      </c>
      <c r="D52" s="29"/>
    </row>
    <row r="53" spans="2:4" ht="12.75">
      <c r="B53" s="26"/>
      <c r="C53" s="21"/>
      <c r="D53" s="29"/>
    </row>
    <row r="54" spans="2:4" ht="12.75">
      <c r="B54" s="27" t="s">
        <v>76</v>
      </c>
      <c r="C54" s="24"/>
      <c r="D54" s="25"/>
    </row>
    <row r="55" spans="2:4" ht="12.75">
      <c r="B55" s="26" t="s">
        <v>77</v>
      </c>
      <c r="C55" s="32" t="s">
        <v>78</v>
      </c>
      <c r="D55" s="29"/>
    </row>
    <row r="56" spans="2:4" ht="12.75">
      <c r="B56" s="26" t="s">
        <v>79</v>
      </c>
      <c r="C56" s="32" t="s">
        <v>78</v>
      </c>
      <c r="D56" s="29"/>
    </row>
    <row r="57" spans="2:4" ht="12.75">
      <c r="B57" s="26" t="s">
        <v>80</v>
      </c>
      <c r="C57" s="32" t="s">
        <v>78</v>
      </c>
      <c r="D57" s="29"/>
    </row>
    <row r="58" spans="2:4" ht="12.75">
      <c r="B58" s="26" t="s">
        <v>81</v>
      </c>
      <c r="C58" s="32" t="s">
        <v>78</v>
      </c>
      <c r="D58" s="29"/>
    </row>
    <row r="59" spans="2:4" ht="12.75">
      <c r="B59" s="26" t="s">
        <v>82</v>
      </c>
      <c r="C59" s="32" t="s">
        <v>78</v>
      </c>
      <c r="D59" s="29"/>
    </row>
    <row r="60" spans="2:4" ht="12.75">
      <c r="B60" s="26" t="s">
        <v>83</v>
      </c>
      <c r="C60" s="32" t="s">
        <v>78</v>
      </c>
      <c r="D60" s="29"/>
    </row>
    <row r="61" spans="2:4" ht="12.75">
      <c r="B61" s="30"/>
      <c r="C61" s="32"/>
      <c r="D61" s="29"/>
    </row>
    <row r="62" spans="2:4" ht="12.75">
      <c r="B62" s="27" t="s">
        <v>84</v>
      </c>
      <c r="C62" s="24"/>
      <c r="D62" s="25"/>
    </row>
    <row r="63" spans="2:4" ht="12.75">
      <c r="B63" s="26" t="s">
        <v>85</v>
      </c>
      <c r="C63" s="21" t="s">
        <v>86</v>
      </c>
      <c r="D63" s="29"/>
    </row>
    <row r="64" spans="2:4" ht="12.75">
      <c r="B64" s="26" t="s">
        <v>87</v>
      </c>
      <c r="C64" s="21" t="s">
        <v>88</v>
      </c>
      <c r="D64" s="29"/>
    </row>
    <row r="65" spans="2:4" ht="12.75">
      <c r="B65" s="30" t="s">
        <v>89</v>
      </c>
      <c r="C65" s="32" t="s">
        <v>78</v>
      </c>
      <c r="D65" s="29"/>
    </row>
    <row r="66" spans="2:4" ht="12.75">
      <c r="B66" s="30"/>
      <c r="C66" s="21"/>
      <c r="D66" s="29"/>
    </row>
    <row r="67" spans="2:4" ht="12.75">
      <c r="B67" s="27" t="s">
        <v>90</v>
      </c>
      <c r="C67" s="24"/>
      <c r="D67" s="25"/>
    </row>
    <row r="68" spans="2:4" ht="12.75">
      <c r="B68" s="26" t="s">
        <v>91</v>
      </c>
      <c r="C68" s="21" t="s">
        <v>78</v>
      </c>
      <c r="D68" s="29"/>
    </row>
    <row r="69" spans="2:4" ht="12.75">
      <c r="B69" s="26" t="s">
        <v>92</v>
      </c>
      <c r="C69" s="21" t="s">
        <v>78</v>
      </c>
      <c r="D69" s="29"/>
    </row>
    <row r="70" spans="2:4" ht="12.75">
      <c r="B70" s="26" t="s">
        <v>93</v>
      </c>
      <c r="C70" s="21" t="s">
        <v>78</v>
      </c>
      <c r="D70" s="29"/>
    </row>
    <row r="71" spans="2:4" ht="12.75">
      <c r="B71" s="26" t="s">
        <v>94</v>
      </c>
      <c r="C71" s="21" t="s">
        <v>78</v>
      </c>
      <c r="D71" s="29"/>
    </row>
    <row r="72" spans="2:4" ht="12.75">
      <c r="B72" s="26" t="s">
        <v>95</v>
      </c>
      <c r="C72" s="21" t="s">
        <v>78</v>
      </c>
      <c r="D72" s="29"/>
    </row>
    <row r="73" spans="2:4" ht="12.75">
      <c r="B73" s="26" t="s">
        <v>96</v>
      </c>
      <c r="C73" s="21" t="s">
        <v>78</v>
      </c>
      <c r="D73" s="29"/>
    </row>
    <row r="74" spans="2:4" ht="12.75">
      <c r="B74" s="26" t="s">
        <v>97</v>
      </c>
      <c r="C74" s="21" t="s">
        <v>78</v>
      </c>
      <c r="D74" s="29"/>
    </row>
    <row r="75" spans="2:4" ht="12.75">
      <c r="B75" s="26" t="s">
        <v>98</v>
      </c>
      <c r="C75" s="21" t="s">
        <v>78</v>
      </c>
      <c r="D75" s="29"/>
    </row>
    <row r="76" spans="2:4" ht="12.75">
      <c r="B76" s="26" t="s">
        <v>99</v>
      </c>
      <c r="C76" s="21" t="s">
        <v>78</v>
      </c>
      <c r="D76" s="29"/>
    </row>
    <row r="77" spans="2:4" ht="13.5" customHeight="1">
      <c r="B77" s="26" t="s">
        <v>100</v>
      </c>
      <c r="C77" s="21" t="s">
        <v>101</v>
      </c>
      <c r="D77" s="31" t="s">
        <v>163</v>
      </c>
    </row>
    <row r="78" spans="2:4" ht="13.5" customHeight="1">
      <c r="B78" s="26" t="s">
        <v>102</v>
      </c>
      <c r="C78" s="21" t="s">
        <v>78</v>
      </c>
      <c r="D78" s="31" t="s">
        <v>164</v>
      </c>
    </row>
    <row r="79" spans="2:4" s="33" customFormat="1" ht="40.5" customHeight="1">
      <c r="B79" s="34" t="s">
        <v>103</v>
      </c>
      <c r="C79" s="35" t="s">
        <v>78</v>
      </c>
      <c r="D79" s="36" t="s">
        <v>165</v>
      </c>
    </row>
    <row r="80" spans="2:4" s="37" customFormat="1" ht="12.75">
      <c r="B80" s="26" t="s">
        <v>166</v>
      </c>
      <c r="C80" s="38" t="s">
        <v>78</v>
      </c>
      <c r="D80" s="39" t="s">
        <v>167</v>
      </c>
    </row>
    <row r="81" spans="2:4" s="37" customFormat="1" ht="12.75">
      <c r="B81" s="30" t="s">
        <v>168</v>
      </c>
      <c r="C81" s="21" t="s">
        <v>78</v>
      </c>
      <c r="D81" s="39" t="s">
        <v>169</v>
      </c>
    </row>
    <row r="82" spans="2:4" ht="12.75">
      <c r="B82" s="30"/>
      <c r="C82" s="21"/>
      <c r="D82" s="29"/>
    </row>
    <row r="83" spans="2:4" ht="12.75">
      <c r="B83" s="27" t="s">
        <v>104</v>
      </c>
      <c r="C83" s="24"/>
      <c r="D83" s="25"/>
    </row>
    <row r="84" spans="2:4" ht="12.75">
      <c r="B84" s="26" t="s">
        <v>105</v>
      </c>
      <c r="C84" s="21" t="s">
        <v>78</v>
      </c>
      <c r="D84" s="29"/>
    </row>
    <row r="85" spans="2:4" ht="12.75">
      <c r="B85" s="26" t="s">
        <v>106</v>
      </c>
      <c r="C85" s="21" t="s">
        <v>78</v>
      </c>
      <c r="D85" s="29"/>
    </row>
    <row r="86" spans="2:4" ht="12.75">
      <c r="B86" s="26" t="s">
        <v>107</v>
      </c>
      <c r="C86" s="21" t="s">
        <v>78</v>
      </c>
      <c r="D86" s="29"/>
    </row>
    <row r="87" spans="2:4" ht="12.75">
      <c r="B87" s="30"/>
      <c r="C87" s="21"/>
      <c r="D87" s="29"/>
    </row>
    <row r="88" spans="2:4" ht="12.75">
      <c r="B88" s="27" t="s">
        <v>108</v>
      </c>
      <c r="C88" s="24"/>
      <c r="D88" s="25"/>
    </row>
    <row r="89" spans="2:4" ht="12.75">
      <c r="B89" s="26" t="s">
        <v>109</v>
      </c>
      <c r="C89" s="21" t="s">
        <v>78</v>
      </c>
      <c r="D89" s="29"/>
    </row>
    <row r="90" spans="2:4" ht="12.75">
      <c r="B90" s="26" t="s">
        <v>110</v>
      </c>
      <c r="C90" s="21" t="s">
        <v>78</v>
      </c>
      <c r="D90" s="29"/>
    </row>
    <row r="91" spans="2:4" ht="12.75">
      <c r="B91" s="26" t="s">
        <v>111</v>
      </c>
      <c r="C91" s="21" t="s">
        <v>78</v>
      </c>
      <c r="D91" s="29"/>
    </row>
    <row r="92" spans="2:4" ht="12.75">
      <c r="B92" s="26" t="s">
        <v>112</v>
      </c>
      <c r="C92" s="21" t="s">
        <v>78</v>
      </c>
      <c r="D92" s="29"/>
    </row>
    <row r="93" spans="2:4" ht="12.75">
      <c r="B93" s="26" t="s">
        <v>113</v>
      </c>
      <c r="C93" s="21" t="s">
        <v>78</v>
      </c>
      <c r="D93" s="29"/>
    </row>
    <row r="94" spans="2:4" ht="12.75">
      <c r="B94" s="26" t="s">
        <v>114</v>
      </c>
      <c r="C94" s="21" t="s">
        <v>78</v>
      </c>
      <c r="D94" s="29"/>
    </row>
    <row r="95" spans="2:4" ht="12.75">
      <c r="B95" s="26" t="s">
        <v>115</v>
      </c>
      <c r="C95" s="21" t="s">
        <v>78</v>
      </c>
      <c r="D95" s="29"/>
    </row>
    <row r="96" spans="2:4" ht="12.75">
      <c r="B96" s="26" t="s">
        <v>116</v>
      </c>
      <c r="C96" s="21" t="s">
        <v>78</v>
      </c>
      <c r="D96" s="29"/>
    </row>
    <row r="97" spans="2:4" ht="12.75">
      <c r="B97" s="26" t="s">
        <v>117</v>
      </c>
      <c r="C97" s="21" t="s">
        <v>78</v>
      </c>
      <c r="D97" s="29"/>
    </row>
    <row r="98" spans="2:4" ht="12.75">
      <c r="B98" s="26" t="s">
        <v>118</v>
      </c>
      <c r="C98" s="21" t="s">
        <v>78</v>
      </c>
      <c r="D98" s="29"/>
    </row>
    <row r="99" spans="2:4" ht="12.75">
      <c r="B99" s="30"/>
      <c r="C99" s="21"/>
      <c r="D99" s="29"/>
    </row>
    <row r="100" spans="2:4" ht="12.75">
      <c r="B100" s="27" t="s">
        <v>119</v>
      </c>
      <c r="C100" s="24"/>
      <c r="D100" s="25"/>
    </row>
    <row r="101" spans="2:4" ht="12.75">
      <c r="B101" s="26" t="s">
        <v>120</v>
      </c>
      <c r="C101" s="21" t="s">
        <v>121</v>
      </c>
      <c r="D101" s="31" t="s">
        <v>170</v>
      </c>
    </row>
    <row r="102" spans="2:4" ht="12.75">
      <c r="B102" s="26" t="s">
        <v>122</v>
      </c>
      <c r="C102" s="21" t="s">
        <v>78</v>
      </c>
      <c r="D102" s="29"/>
    </row>
    <row r="103" spans="2:4" ht="12.75">
      <c r="B103" s="26" t="s">
        <v>123</v>
      </c>
      <c r="C103" s="21" t="s">
        <v>78</v>
      </c>
      <c r="D103" s="29"/>
    </row>
    <row r="104" spans="2:4" ht="12.75">
      <c r="B104" s="26" t="s">
        <v>124</v>
      </c>
      <c r="C104" s="21" t="s">
        <v>78</v>
      </c>
      <c r="D104" s="29"/>
    </row>
    <row r="105" spans="2:4" ht="12.75">
      <c r="B105" s="30"/>
      <c r="C105" s="21"/>
      <c r="D105" s="29"/>
    </row>
    <row r="106" spans="2:4" ht="12.75">
      <c r="B106" s="27" t="s">
        <v>125</v>
      </c>
      <c r="C106" s="24"/>
      <c r="D106" s="25"/>
    </row>
    <row r="107" spans="2:4" ht="12.75">
      <c r="B107" s="26" t="s">
        <v>126</v>
      </c>
      <c r="C107" s="21" t="s">
        <v>127</v>
      </c>
      <c r="D107" s="31" t="s">
        <v>171</v>
      </c>
    </row>
    <row r="108" spans="2:4" ht="12.75">
      <c r="B108" s="26" t="s">
        <v>128</v>
      </c>
      <c r="C108" s="21" t="s">
        <v>127</v>
      </c>
      <c r="D108" s="31" t="s">
        <v>172</v>
      </c>
    </row>
    <row r="109" spans="2:4" ht="12.75">
      <c r="B109" s="26" t="s">
        <v>129</v>
      </c>
      <c r="C109" s="21" t="s">
        <v>127</v>
      </c>
      <c r="D109" s="29"/>
    </row>
    <row r="110" spans="2:4" ht="12.75">
      <c r="B110" s="26" t="s">
        <v>173</v>
      </c>
      <c r="C110" s="21" t="s">
        <v>127</v>
      </c>
      <c r="D110" s="31" t="s">
        <v>174</v>
      </c>
    </row>
    <row r="111" ht="12.75">
      <c r="C111" s="40"/>
    </row>
    <row r="112" ht="12.75">
      <c r="C112" s="40"/>
    </row>
    <row r="113" spans="2:3" ht="12.75">
      <c r="B113" s="17" t="s">
        <v>175</v>
      </c>
      <c r="C113" s="40"/>
    </row>
    <row r="114" spans="2:3" ht="12.75">
      <c r="B114" s="64"/>
      <c r="C114" s="40"/>
    </row>
    <row r="115" ht="12.75">
      <c r="B115" s="65"/>
    </row>
    <row r="116" ht="12.75">
      <c r="B116" s="65"/>
    </row>
    <row r="117" ht="12.75">
      <c r="B117" s="65"/>
    </row>
    <row r="118" ht="12.75">
      <c r="B118" s="65"/>
    </row>
    <row r="119" ht="12.75">
      <c r="B119" s="65"/>
    </row>
    <row r="120" ht="12.75">
      <c r="B120" s="65"/>
    </row>
    <row r="121" ht="12.75">
      <c r="B121" s="65"/>
    </row>
    <row r="122" ht="12.75">
      <c r="B122" s="65"/>
    </row>
  </sheetData>
  <sheetProtection selectLockedCells="1" selectUnlockedCells="1"/>
  <mergeCells count="3">
    <mergeCell ref="D3:D13"/>
    <mergeCell ref="D16:D18"/>
    <mergeCell ref="B114:B122"/>
  </mergeCells>
  <printOptions/>
  <pageMargins left="0.3902777777777778" right="0.2" top="0.23055555555555554" bottom="0.3104166666666667" header="0.19027777777777777" footer="0.2902777777777778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defaultGridColor="0" zoomScale="90" zoomScaleNormal="90" zoomScalePageLayoutView="0" colorId="9" workbookViewId="0" topLeftCell="A1">
      <selection activeCell="A27" sqref="A27"/>
    </sheetView>
  </sheetViews>
  <sheetFormatPr defaultColWidth="9.140625" defaultRowHeight="12.75"/>
  <cols>
    <col min="1" max="1" width="42.7109375" style="41" customWidth="1"/>
    <col min="2" max="2" width="13.28125" style="41" customWidth="1"/>
    <col min="3" max="3" width="19.7109375" style="41" customWidth="1"/>
    <col min="4" max="4" width="22.140625" style="41" customWidth="1"/>
    <col min="5" max="5" width="15.140625" style="41" customWidth="1"/>
    <col min="6" max="6" width="18.8515625" style="41" customWidth="1"/>
    <col min="7" max="16384" width="9.140625" style="41" customWidth="1"/>
  </cols>
  <sheetData>
    <row r="1" ht="12" customHeight="1"/>
    <row r="2" spans="1:4" ht="12.75">
      <c r="A2" s="42" t="s">
        <v>176</v>
      </c>
      <c r="B2" s="42" t="s">
        <v>177</v>
      </c>
      <c r="C2" s="42" t="s">
        <v>178</v>
      </c>
      <c r="D2" s="42" t="s">
        <v>179</v>
      </c>
    </row>
    <row r="3" spans="1:4" ht="12.75">
      <c r="A3" s="66" t="s">
        <v>180</v>
      </c>
      <c r="B3" s="43">
        <v>1</v>
      </c>
      <c r="C3" s="43">
        <v>0.7</v>
      </c>
      <c r="D3" s="44">
        <v>0.61</v>
      </c>
    </row>
    <row r="4" spans="1:4" ht="12.75">
      <c r="A4" s="66"/>
      <c r="B4" s="43">
        <v>1.43</v>
      </c>
      <c r="C4" s="43">
        <v>1</v>
      </c>
      <c r="D4" s="44">
        <v>0.87</v>
      </c>
    </row>
    <row r="5" spans="1:4" ht="12.75">
      <c r="A5" s="66"/>
      <c r="B5" s="45">
        <v>1.65</v>
      </c>
      <c r="C5" s="45">
        <v>1.15</v>
      </c>
      <c r="D5" s="46">
        <v>1</v>
      </c>
    </row>
    <row r="6" spans="1:4" ht="12.75">
      <c r="A6" s="66" t="s">
        <v>181</v>
      </c>
      <c r="B6" s="43">
        <v>1</v>
      </c>
      <c r="C6" s="43">
        <v>0.61</v>
      </c>
      <c r="D6" s="44">
        <v>0.58</v>
      </c>
    </row>
    <row r="7" spans="1:4" ht="12.75">
      <c r="A7" s="66"/>
      <c r="B7" s="43">
        <v>1.64</v>
      </c>
      <c r="C7" s="43">
        <v>1</v>
      </c>
      <c r="D7" s="44">
        <v>0.95</v>
      </c>
    </row>
    <row r="8" spans="1:4" ht="12.75">
      <c r="A8" s="66"/>
      <c r="B8" s="45">
        <v>1.74</v>
      </c>
      <c r="C8" s="45">
        <v>1.06</v>
      </c>
      <c r="D8" s="46">
        <v>1</v>
      </c>
    </row>
    <row r="9" spans="1:4" ht="12.75">
      <c r="A9" s="66" t="s">
        <v>182</v>
      </c>
      <c r="B9" s="43">
        <v>1</v>
      </c>
      <c r="C9" s="43">
        <v>0.7</v>
      </c>
      <c r="D9" s="44">
        <v>0.59</v>
      </c>
    </row>
    <row r="10" spans="1:4" ht="12.75">
      <c r="A10" s="66"/>
      <c r="B10" s="43">
        <v>1.43</v>
      </c>
      <c r="C10" s="43">
        <v>1</v>
      </c>
      <c r="D10" s="44">
        <v>0.83</v>
      </c>
    </row>
    <row r="11" spans="1:4" ht="12.75">
      <c r="A11" s="66"/>
      <c r="B11" s="45">
        <v>1.73</v>
      </c>
      <c r="C11" s="45">
        <v>1.2</v>
      </c>
      <c r="D11" s="46">
        <v>1</v>
      </c>
    </row>
    <row r="12" spans="1:4" ht="12.75">
      <c r="A12" s="66" t="s">
        <v>183</v>
      </c>
      <c r="B12" s="43">
        <v>1</v>
      </c>
      <c r="C12" s="43">
        <v>0.57</v>
      </c>
      <c r="D12" s="44">
        <v>0.55</v>
      </c>
    </row>
    <row r="13" spans="1:4" ht="12.75">
      <c r="A13" s="66"/>
      <c r="B13" s="43">
        <v>1.75</v>
      </c>
      <c r="C13" s="43">
        <v>1</v>
      </c>
      <c r="D13" s="44">
        <v>0.96</v>
      </c>
    </row>
    <row r="14" spans="1:4" ht="12.75">
      <c r="A14" s="66"/>
      <c r="B14" s="45">
        <v>1.83</v>
      </c>
      <c r="C14" s="45">
        <v>1.04</v>
      </c>
      <c r="D14" s="46">
        <v>1</v>
      </c>
    </row>
    <row r="15" spans="1:4" ht="12.75">
      <c r="A15" s="66" t="s">
        <v>184</v>
      </c>
      <c r="B15" s="43">
        <v>1</v>
      </c>
      <c r="C15" s="43">
        <v>0.5</v>
      </c>
      <c r="D15" s="44">
        <v>0.34</v>
      </c>
    </row>
    <row r="16" spans="1:4" ht="12.75">
      <c r="A16" s="66"/>
      <c r="B16" s="43">
        <v>2</v>
      </c>
      <c r="C16" s="43">
        <v>1</v>
      </c>
      <c r="D16" s="44">
        <v>0.68</v>
      </c>
    </row>
    <row r="17" spans="1:4" ht="12.75">
      <c r="A17" s="66"/>
      <c r="B17" s="45">
        <v>2.94</v>
      </c>
      <c r="C17" s="45">
        <v>1.47</v>
      </c>
      <c r="D17" s="46">
        <v>1</v>
      </c>
    </row>
    <row r="18" spans="1:4" s="48" customFormat="1" ht="28.5" customHeight="1">
      <c r="A18" s="47" t="s">
        <v>185</v>
      </c>
      <c r="B18" s="67" t="s">
        <v>186</v>
      </c>
      <c r="C18" s="67"/>
      <c r="D18" s="67"/>
    </row>
    <row r="19" ht="12.75">
      <c r="A19" s="49" t="s">
        <v>187</v>
      </c>
    </row>
    <row r="21" spans="1:5" ht="12.75">
      <c r="A21" s="50" t="s">
        <v>188</v>
      </c>
      <c r="B21" s="50"/>
      <c r="C21" s="51" t="s">
        <v>189</v>
      </c>
      <c r="D21" s="51" t="s">
        <v>190</v>
      </c>
      <c r="E21" s="51" t="s">
        <v>191</v>
      </c>
    </row>
    <row r="22" spans="1:5" ht="12.75">
      <c r="A22" s="52" t="s">
        <v>192</v>
      </c>
      <c r="B22" s="52"/>
      <c r="C22" s="62">
        <v>415</v>
      </c>
      <c r="D22" s="62">
        <v>356</v>
      </c>
      <c r="E22" s="62">
        <f>AVERAGE(C22:D22)</f>
        <v>385.5</v>
      </c>
    </row>
    <row r="23" spans="1:5" ht="12.75">
      <c r="A23" s="53" t="s">
        <v>193</v>
      </c>
      <c r="B23" s="53"/>
      <c r="C23" s="53"/>
      <c r="D23" s="53"/>
      <c r="E23" s="53"/>
    </row>
    <row r="25" spans="1:6" ht="12.75">
      <c r="A25" s="50" t="s">
        <v>194</v>
      </c>
      <c r="B25" s="50"/>
      <c r="C25" s="51" t="s">
        <v>189</v>
      </c>
      <c r="D25" s="51" t="s">
        <v>190</v>
      </c>
      <c r="E25" s="51" t="s">
        <v>191</v>
      </c>
      <c r="F25" s="51" t="s">
        <v>195</v>
      </c>
    </row>
    <row r="26" spans="1:6" ht="12.75">
      <c r="A26" s="52" t="s">
        <v>196</v>
      </c>
      <c r="B26" s="52"/>
      <c r="C26" s="62">
        <v>177.5</v>
      </c>
      <c r="D26" s="62">
        <v>190</v>
      </c>
      <c r="E26" s="62">
        <f>AVERAGE(C26:D26)</f>
        <v>183.75</v>
      </c>
      <c r="F26" s="62">
        <v>227.5</v>
      </c>
    </row>
    <row r="27" spans="1:6" ht="12.75">
      <c r="A27" s="52" t="s">
        <v>209</v>
      </c>
      <c r="B27" s="52"/>
      <c r="C27" s="62">
        <v>244</v>
      </c>
      <c r="D27" s="62">
        <v>280</v>
      </c>
      <c r="E27" s="62">
        <f>AVERAGE(C27:D27)</f>
        <v>262</v>
      </c>
      <c r="F27" s="62">
        <v>381</v>
      </c>
    </row>
    <row r="28" spans="1:6" ht="12.75">
      <c r="A28" s="53" t="s">
        <v>197</v>
      </c>
      <c r="B28" s="53"/>
      <c r="C28" s="53"/>
      <c r="D28" s="53"/>
      <c r="E28" s="53"/>
      <c r="F28" s="53"/>
    </row>
  </sheetData>
  <sheetProtection selectLockedCells="1" selectUnlockedCells="1"/>
  <mergeCells count="6">
    <mergeCell ref="A3:A5"/>
    <mergeCell ref="A6:A8"/>
    <mergeCell ref="A9:A11"/>
    <mergeCell ref="A12:A14"/>
    <mergeCell ref="A15:A17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>Pablo</cp:lastModifiedBy>
  <dcterms:created xsi:type="dcterms:W3CDTF">2020-06-24T18:57:09Z</dcterms:created>
  <dcterms:modified xsi:type="dcterms:W3CDTF">2020-12-14T18:49:14Z</dcterms:modified>
  <cp:category/>
  <cp:version/>
  <cp:contentType/>
  <cp:contentStatus/>
</cp:coreProperties>
</file>