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dac\Desktop\"/>
    </mc:Choice>
  </mc:AlternateContent>
  <workbookProtection workbookAlgorithmName="SHA-512" workbookHashValue="n/dD7rfFdplU3xw9Fin+6tACQPy5t9ZIJOMzPgztQjdnCIC1OYkWANowIIE+cfouFROz7RrJcEKzL6RHLK+xPA==" workbookSaltValue="uXpc6QEprP0fQuBKmE9vxg==" workbookSpinCount="100000" lockStructure="1"/>
  <bookViews>
    <workbookView xWindow="0" yWindow="0" windowWidth="28770" windowHeight="11700" firstSheet="5" activeTab="8"/>
  </bookViews>
  <sheets>
    <sheet name="Plan1 ORIENTAÇÕES PREENCHIMENTO" sheetId="1" r:id="rId1"/>
    <sheet name="Plan2 1.DADOS,2.OBJ e 2.1.Vigên" sheetId="2" r:id="rId2"/>
    <sheet name="Plan3 2.2. QUADRO RESUMO" sheetId="3" r:id="rId3"/>
    <sheet name="Plan4 2.3. OPERAÇÕES" sheetId="4" r:id="rId4"/>
    <sheet name="Plan5 3. JUSTIFIC. e 4.BENEFIC." sheetId="5" r:id="rId5"/>
    <sheet name="Plan 6 5. METAS e 6.ETAPAS" sheetId="6" r:id="rId6"/>
    <sheet name="Plan7 7. PLANO DE APLICAÇÃO" sheetId="7" r:id="rId7"/>
    <sheet name="Plan8 8.PREVISÃO e 9 CRONOGRAMA" sheetId="8" r:id="rId8"/>
    <sheet name="Plan9 10. ASSINATURAS" sheetId="9" r:id="rId9"/>
  </sheets>
  <definedNames>
    <definedName name="_xlnm.Print_Area" localSheetId="1">'Plan2 1.DADOS,2.OBJ e 2.1.Vigên'!$A$1:$H$33</definedName>
    <definedName name="_xlnm.Print_Area" localSheetId="4">'Plan5 3. JUSTIFIC. e 4.BENEFIC.'!$A$1:$E$27</definedName>
  </definedNames>
  <calcPr calcId="162913"/>
</workbook>
</file>

<file path=xl/calcChain.xml><?xml version="1.0" encoding="utf-8"?>
<calcChain xmlns="http://schemas.openxmlformats.org/spreadsheetml/2006/main">
  <c r="D8" i="7" l="1"/>
  <c r="K30" i="8"/>
  <c r="H30" i="8"/>
  <c r="E7" i="6" l="1"/>
  <c r="E27" i="5" l="1"/>
  <c r="F11" i="5"/>
  <c r="E26" i="5" s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B18" i="9" l="1"/>
  <c r="B17" i="9"/>
  <c r="B15" i="9"/>
  <c r="I23" i="4" l="1"/>
  <c r="F10" i="5" l="1"/>
  <c r="M23" i="4"/>
  <c r="G27" i="4" s="1"/>
  <c r="L23" i="4"/>
  <c r="E27" i="4" s="1"/>
  <c r="H22" i="4"/>
  <c r="J22" i="4" s="1"/>
  <c r="K22" i="4" s="1"/>
  <c r="J21" i="4"/>
  <c r="K21" i="4" s="1"/>
  <c r="H21" i="4"/>
  <c r="H20" i="4"/>
  <c r="J20" i="4" s="1"/>
  <c r="K20" i="4" s="1"/>
  <c r="H19" i="4"/>
  <c r="J19" i="4" s="1"/>
  <c r="K19" i="4" s="1"/>
  <c r="H18" i="4"/>
  <c r="J18" i="4" s="1"/>
  <c r="K18" i="4" s="1"/>
  <c r="H17" i="4"/>
  <c r="J17" i="4" s="1"/>
  <c r="K17" i="4" s="1"/>
  <c r="H16" i="4"/>
  <c r="J16" i="4" s="1"/>
  <c r="K16" i="4" s="1"/>
  <c r="H15" i="4"/>
  <c r="J15" i="4" s="1"/>
  <c r="K15" i="4" s="1"/>
  <c r="H14" i="4"/>
  <c r="J14" i="4" s="1"/>
  <c r="K14" i="4" s="1"/>
  <c r="H13" i="4"/>
  <c r="J13" i="4" s="1"/>
  <c r="K13" i="4" s="1"/>
  <c r="H12" i="4"/>
  <c r="J12" i="4" s="1"/>
  <c r="K12" i="4" s="1"/>
  <c r="H11" i="4"/>
  <c r="J11" i="4" s="1"/>
  <c r="K11" i="4" s="1"/>
  <c r="H10" i="4"/>
  <c r="J10" i="4" s="1"/>
  <c r="K10" i="4" s="1"/>
  <c r="J9" i="4"/>
  <c r="K9" i="4" s="1"/>
  <c r="H9" i="4"/>
  <c r="H8" i="4"/>
  <c r="J8" i="4" s="1"/>
  <c r="K8" i="4" s="1"/>
  <c r="H7" i="4"/>
  <c r="J7" i="4" s="1"/>
  <c r="F23" i="3"/>
  <c r="J22" i="3"/>
  <c r="I22" i="3"/>
  <c r="K22" i="3" s="1"/>
  <c r="J21" i="3"/>
  <c r="I21" i="3"/>
  <c r="K21" i="3" s="1"/>
  <c r="J20" i="3"/>
  <c r="I20" i="3"/>
  <c r="K20" i="3" s="1"/>
  <c r="J19" i="3"/>
  <c r="I19" i="3"/>
  <c r="K19" i="3" s="1"/>
  <c r="K18" i="3"/>
  <c r="J18" i="3"/>
  <c r="I18" i="3"/>
  <c r="J17" i="3"/>
  <c r="I17" i="3"/>
  <c r="K17" i="3" s="1"/>
  <c r="J16" i="3"/>
  <c r="I16" i="3"/>
  <c r="K16" i="3" s="1"/>
  <c r="J15" i="3"/>
  <c r="I15" i="3"/>
  <c r="K15" i="3" s="1"/>
  <c r="K14" i="3"/>
  <c r="J14" i="3"/>
  <c r="I14" i="3"/>
  <c r="J13" i="3"/>
  <c r="I13" i="3"/>
  <c r="K13" i="3" s="1"/>
  <c r="J12" i="3"/>
  <c r="I12" i="3"/>
  <c r="K12" i="3" s="1"/>
  <c r="J11" i="3"/>
  <c r="I11" i="3"/>
  <c r="K11" i="3" s="1"/>
  <c r="J10" i="3"/>
  <c r="I10" i="3"/>
  <c r="K10" i="3" s="1"/>
  <c r="J9" i="3"/>
  <c r="I9" i="3"/>
  <c r="K9" i="3" s="1"/>
  <c r="J8" i="3"/>
  <c r="I8" i="3"/>
  <c r="K8" i="3" s="1"/>
  <c r="J7" i="3"/>
  <c r="I7" i="3"/>
  <c r="K7" i="3" s="1"/>
  <c r="J23" i="3" l="1"/>
  <c r="F24" i="3"/>
  <c r="A25" i="2"/>
  <c r="H23" i="4"/>
  <c r="E8" i="7"/>
  <c r="H27" i="4"/>
  <c r="J23" i="4"/>
  <c r="K23" i="3"/>
  <c r="K7" i="4"/>
  <c r="K23" i="4" s="1"/>
  <c r="J7" i="6" l="1"/>
  <c r="J27" i="4"/>
  <c r="D27" i="4" s="1"/>
  <c r="F8" i="7"/>
  <c r="E25" i="2"/>
  <c r="F7" i="6"/>
  <c r="A8" i="7" l="1"/>
  <c r="C27" i="4"/>
  <c r="I7" i="6"/>
  <c r="H7" i="6"/>
  <c r="B27" i="4" l="1"/>
  <c r="B8" i="7"/>
  <c r="B17" i="7" l="1"/>
  <c r="A17" i="7"/>
  <c r="K29" i="8"/>
  <c r="H29" i="8"/>
  <c r="A15" i="7" l="1"/>
  <c r="E26" i="7"/>
  <c r="E24" i="7"/>
  <c r="E25" i="7"/>
  <c r="E23" i="7"/>
  <c r="E27" i="7"/>
  <c r="D25" i="7" l="1"/>
  <c r="E22" i="7"/>
  <c r="D22" i="7"/>
  <c r="D26" i="7"/>
  <c r="B30" i="8" s="1"/>
  <c r="D27" i="7"/>
  <c r="E30" i="8" s="1"/>
  <c r="D23" i="7"/>
  <c r="E27" i="8" s="1"/>
  <c r="D24" i="7"/>
  <c r="H27" i="8" s="1"/>
  <c r="C24" i="7"/>
  <c r="H26" i="8" s="1"/>
  <c r="D15" i="7"/>
  <c r="E15" i="7"/>
  <c r="F15" i="7"/>
  <c r="C27" i="7"/>
  <c r="E29" i="8" s="1"/>
  <c r="C23" i="7"/>
  <c r="E26" i="8" s="1"/>
  <c r="C26" i="7"/>
  <c r="B29" i="8" s="1"/>
  <c r="C22" i="7"/>
  <c r="C25" i="7"/>
  <c r="K26" i="8" s="1"/>
  <c r="F25" i="7"/>
  <c r="G25" i="7" s="1"/>
  <c r="E28" i="7"/>
  <c r="F26" i="7"/>
  <c r="G26" i="7" s="1"/>
  <c r="B26" i="8" l="1"/>
  <c r="C28" i="7"/>
  <c r="D28" i="7"/>
  <c r="B27" i="8"/>
  <c r="F22" i="7"/>
  <c r="G22" i="7" s="1"/>
  <c r="F24" i="7"/>
  <c r="G24" i="7" s="1"/>
  <c r="F23" i="7"/>
  <c r="F27" i="7"/>
  <c r="G27" i="7" s="1"/>
  <c r="K27" i="8"/>
  <c r="G23" i="7"/>
  <c r="F28" i="7" l="1"/>
  <c r="G28" i="7"/>
</calcChain>
</file>

<file path=xl/sharedStrings.xml><?xml version="1.0" encoding="utf-8"?>
<sst xmlns="http://schemas.openxmlformats.org/spreadsheetml/2006/main" count="370" uniqueCount="249">
  <si>
    <t>PROGRAMA ESTRADAS DA INTEGRAÇÃO  PROJETO DE PAVIMENTAÇÃO DE ESTRADAS
 RURAIS MUNICIPAIS</t>
  </si>
  <si>
    <t>1 . ORIENTAÇÕES PARA O PREENCHIMENTO DA PLANILHA</t>
  </si>
  <si>
    <t>1.1</t>
  </si>
  <si>
    <r>
      <rPr>
        <sz val="12"/>
        <color rgb="FF000000"/>
        <rFont val="Arial"/>
        <family val="2"/>
      </rPr>
      <t xml:space="preserve">Todas as células com a cor AZUL devem ser preenchidas pelo </t>
    </r>
    <r>
      <rPr>
        <b/>
        <sz val="12"/>
        <color rgb="FF000000"/>
        <rFont val="Arial"/>
        <family val="2"/>
      </rPr>
      <t>MUNICÍPIO</t>
    </r>
  </si>
  <si>
    <t>1.2</t>
  </si>
  <si>
    <r>
      <rPr>
        <sz val="12"/>
        <color rgb="FF000000"/>
        <rFont val="Arial"/>
        <family val="2"/>
      </rPr>
      <t xml:space="preserve">Todas as células preenchidas de VERDE são resultados automáticos de fórmulas e </t>
    </r>
    <r>
      <rPr>
        <b/>
        <sz val="12"/>
        <color rgb="FF000000"/>
        <rFont val="Arial"/>
        <family val="2"/>
      </rPr>
      <t xml:space="preserve">NÃO PODEM SER MODIFICADAS.
</t>
    </r>
    <r>
      <rPr>
        <sz val="10"/>
        <color rgb="FF000000"/>
        <rFont val="Arial"/>
        <family val="2"/>
      </rPr>
      <t>Caso haja necessidade de incluir novas linhas na planilha é importante verificar se as fórmulas estão contemplando todas as células, conferindo o Número e Letra na fórmula ao clicar nelas. Nesse caso, excepcionalmente, deve-se fazer a correção da fórmula para anular erros (por isso as células não foram bloqueadas).</t>
    </r>
  </si>
  <si>
    <t>1.3</t>
  </si>
  <si>
    <t>1.4</t>
  </si>
  <si>
    <r>
      <rPr>
        <sz val="12"/>
        <color rgb="FF000000"/>
        <rFont val="Arial"/>
        <family val="2"/>
      </rPr>
      <t xml:space="preserve">Caso a </t>
    </r>
    <r>
      <rPr>
        <b/>
        <sz val="12"/>
        <color rgb="FF000000"/>
        <rFont val="Arial"/>
        <family val="2"/>
      </rPr>
      <t>largura de alguma coluna</t>
    </r>
    <r>
      <rPr>
        <sz val="12"/>
        <color rgb="FF000000"/>
        <rFont val="Arial"/>
        <family val="2"/>
      </rPr>
      <t xml:space="preserve"> precise ser modificada, para impressão não cortar a página, clicar em Exibir &gt; </t>
    </r>
    <r>
      <rPr>
        <b/>
        <sz val="12"/>
        <color rgb="FF000000"/>
        <rFont val="Arial"/>
        <family val="2"/>
      </rPr>
      <t>Vizualização da Quebra de Página: arrastar a linha de quebra para contemplar toda a tabela. Depois Exibir &gt; Normal, para voltar à visualização de planilha.</t>
    </r>
  </si>
  <si>
    <t>1.5</t>
  </si>
  <si>
    <r>
      <rPr>
        <sz val="12"/>
        <color rgb="FF000000"/>
        <rFont val="Arial"/>
        <family val="2"/>
      </rPr>
      <t xml:space="preserve">O valor de contrapartida municipal </t>
    </r>
    <r>
      <rPr>
        <b/>
        <sz val="12"/>
        <color rgb="FF000000"/>
        <rFont val="Arial"/>
        <family val="2"/>
      </rPr>
      <t>não deve ser menos de 5% do valor total</t>
    </r>
    <r>
      <rPr>
        <sz val="12"/>
        <color rgb="FF000000"/>
        <rFont val="Arial"/>
        <family val="2"/>
      </rPr>
      <t>. (</t>
    </r>
    <r>
      <rPr>
        <b/>
        <sz val="12"/>
        <color rgb="FF000000"/>
        <rFont val="Arial"/>
        <family val="2"/>
      </rPr>
      <t>Obrigatoriedade Ano Eleitoral)</t>
    </r>
  </si>
  <si>
    <r>
      <rPr>
        <b/>
        <sz val="12"/>
        <color rgb="FF000000"/>
        <rFont val="Arial"/>
        <family val="2"/>
      </rPr>
      <t xml:space="preserve">2 . ORIENTAÇÕES PARA INCLUSÃO DO PLANO DE TRABALHO NO </t>
    </r>
    <r>
      <rPr>
        <b/>
        <sz val="14"/>
        <color rgb="FF000000"/>
        <rFont val="Arial"/>
        <family val="2"/>
      </rPr>
      <t>E-PROTOCOLO</t>
    </r>
  </si>
  <si>
    <t>2.1</t>
  </si>
  <si>
    <r>
      <rPr>
        <sz val="12"/>
        <color rgb="FF000000"/>
        <rFont val="Arial"/>
        <family val="2"/>
      </rPr>
      <t xml:space="preserve">Para </t>
    </r>
    <r>
      <rPr>
        <b/>
        <sz val="12"/>
        <color rgb="FF000000"/>
        <rFont val="Arial"/>
        <family val="2"/>
      </rPr>
      <t>assinatura,</t>
    </r>
    <r>
      <rPr>
        <sz val="12"/>
        <color rgb="FF000000"/>
        <rFont val="Arial"/>
        <family val="2"/>
      </rPr>
      <t xml:space="preserve"> há duas opções:
</t>
    </r>
    <r>
      <rPr>
        <b/>
        <sz val="12"/>
        <color rgb="FF000000"/>
        <rFont val="Arial"/>
        <family val="2"/>
      </rPr>
      <t>a)</t>
    </r>
    <r>
      <rPr>
        <sz val="12"/>
        <color rgb="FF000000"/>
        <rFont val="Arial"/>
        <family val="2"/>
      </rPr>
      <t xml:space="preserve"> Preferencialmente, salvar o documento em .pdf (selecionar todas as pastas da planilha antes de converter para que todas sejam incluídas no documento). Inserir no e-protocolo e assinar eletronicamente;</t>
    </r>
    <r>
      <rPr>
        <b/>
        <sz val="12"/>
        <color rgb="FF000000"/>
        <rFont val="Arial"/>
        <family val="2"/>
      </rPr>
      <t xml:space="preserve">
b)</t>
    </r>
    <r>
      <rPr>
        <sz val="12"/>
        <color rgb="FF000000"/>
        <rFont val="Arial"/>
        <family val="2"/>
      </rPr>
      <t xml:space="preserve"> Ou o documento pode ser impresso englobando todas as pastas do excel. Acessar:
Arquivo&gt; Imprimir&gt; Configurações&gt; Imprimir Toda a Pasta de Trabalho.
Com o documento físico em mãos, após assinado, este será escaneado e salvo no formato pdf. Então pode ser inserido normalmente no e-protocolo.</t>
    </r>
  </si>
  <si>
    <t>2.2</t>
  </si>
  <si>
    <r>
      <rPr>
        <sz val="12"/>
        <color rgb="FF000000"/>
        <rFont val="Arial"/>
        <family val="2"/>
      </rPr>
      <t xml:space="preserve">Com o documento físico em mãos, após assinado, este será escaneado e salvo no formato </t>
    </r>
    <r>
      <rPr>
        <b/>
        <sz val="12"/>
        <color rgb="FF000000"/>
        <rFont val="Arial"/>
        <family val="2"/>
      </rPr>
      <t xml:space="preserve">pdf. </t>
    </r>
    <r>
      <rPr>
        <sz val="12"/>
        <color rgb="FF000000"/>
        <rFont val="Arial"/>
        <family val="2"/>
      </rPr>
      <t>Então pode ser inserido normalmente no e-protocolo.</t>
    </r>
  </si>
  <si>
    <t>2.3</t>
  </si>
  <si>
    <r>
      <rPr>
        <sz val="12"/>
        <color rgb="FF000000"/>
        <rFont val="Arial"/>
        <family val="2"/>
      </rPr>
      <t xml:space="preserve">Também deverá ser inserido no e-protocolo outra versão do </t>
    </r>
    <r>
      <rPr>
        <b/>
        <sz val="12"/>
        <color rgb="FF000000"/>
        <rFont val="Arial"/>
        <family val="2"/>
      </rPr>
      <t>Plano de Trabalho no formato excel,</t>
    </r>
    <r>
      <rPr>
        <sz val="12"/>
        <color rgb="FF000000"/>
        <rFont val="Arial"/>
        <family val="2"/>
      </rPr>
      <t xml:space="preserve"> como anexo. 
A opção de inserir anexos está localizada logo antes da etapa de encaminhamento conforme exposto na imagem abaixo.</t>
    </r>
  </si>
  <si>
    <t>3 . ÍNDICE DE PASTAS DA PLANILHA</t>
  </si>
  <si>
    <t>Plan</t>
  </si>
  <si>
    <t>Conteúdo</t>
  </si>
  <si>
    <t>Orientações</t>
  </si>
  <si>
    <t>1. Dados Cadastrais do Município</t>
  </si>
  <si>
    <t>2. Identificação do Objeto</t>
  </si>
  <si>
    <t>4. Beneficiários</t>
  </si>
  <si>
    <t>5. Definição e detalhamento das metas</t>
  </si>
  <si>
    <t>7. Plano de Aplicação dos Recursos Financeiros</t>
  </si>
  <si>
    <t>10. Declaração do Responsável Técnico pela Elaboração do Plano de Trabalho</t>
  </si>
  <si>
    <t>11.  Declaração do Município</t>
  </si>
  <si>
    <t>12. Parecer Técnico do Gestor do Convênio pela SEAB (Chefe do NR)</t>
  </si>
  <si>
    <t>13. Manifestação do DEAGRO</t>
  </si>
  <si>
    <t>14. Aprovação pela SEAB</t>
  </si>
  <si>
    <t>1. DADOS CADASTRAIS DO MUNICÍPIO</t>
  </si>
  <si>
    <t>Município:</t>
  </si>
  <si>
    <t>CNPJ:</t>
  </si>
  <si>
    <t>Endereço:</t>
  </si>
  <si>
    <t>UF:</t>
  </si>
  <si>
    <t>CEP:</t>
  </si>
  <si>
    <t>Telefone:</t>
  </si>
  <si>
    <t>E-mail:</t>
  </si>
  <si>
    <t>Banco:</t>
  </si>
  <si>
    <t>XXXXXXXXXX</t>
  </si>
  <si>
    <t>Agência:</t>
  </si>
  <si>
    <t>Prefeito</t>
  </si>
  <si>
    <t>CPF:</t>
  </si>
  <si>
    <t>RG/Órgão Espedidor:</t>
  </si>
  <si>
    <t>2. IDENTIFICAÇÃO DO OBJETO</t>
  </si>
  <si>
    <r>
      <rPr>
        <sz val="12"/>
        <color rgb="FF000000"/>
        <rFont val="Arial"/>
        <family val="2"/>
      </rPr>
      <t xml:space="preserve">Promover a pavimentação do(s) trecho(s) da(s) estrada(s) rural (is) em consonância com as diretrizes do </t>
    </r>
    <r>
      <rPr>
        <b/>
        <sz val="12"/>
        <color rgb="FF000000"/>
        <rFont val="Arial"/>
        <family val="2"/>
      </rPr>
      <t>PROJETO DE PAVIMENTAÇÃO POLIÉDRICA DE ESTRADAS RURAIS COM PEDRAS IRREGULARES</t>
    </r>
    <r>
      <rPr>
        <sz val="12"/>
        <color rgb="FF000000"/>
        <rFont val="Arial"/>
        <family val="2"/>
      </rPr>
      <t>, num total de:</t>
    </r>
  </si>
  <si>
    <t>2.1.  Período de Vigência</t>
  </si>
  <si>
    <t>N.º DE MESES:</t>
  </si>
  <si>
    <t>meses.</t>
  </si>
  <si>
    <t>2.2. Quadro Resumo (Total das Estradas Rurais/trechos indicados nos RTV’s*)</t>
  </si>
  <si>
    <t>nº</t>
  </si>
  <si>
    <t>Estrada Rural/ Trechos</t>
  </si>
  <si>
    <t>Coordenadas UTM - SAD-69</t>
  </si>
  <si>
    <t>Extensão (m)</t>
  </si>
  <si>
    <t>Larg. Calçamento (m)</t>
  </si>
  <si>
    <t>Larg. Cordão (m)</t>
  </si>
  <si>
    <t>Largura total (m)</t>
  </si>
  <si>
    <t>Área calçamento (m²)</t>
  </si>
  <si>
    <t>Área a ser pavimentada total (m²)</t>
  </si>
  <si>
    <t>FUSO</t>
  </si>
  <si>
    <t>Início</t>
  </si>
  <si>
    <t>Término</t>
  </si>
  <si>
    <t>TOTAL/M</t>
  </si>
  <si>
    <t>TOTAL/Km</t>
  </si>
  <si>
    <t>*Relatório Técnico de Vistoria (01 por trecho/estrada rural)</t>
  </si>
  <si>
    <t>2.3. Operações a serem executadas nos trechos ( * Obrigatoriamente usar como referência: Tabelas de custos SEIL/DER/PR)</t>
  </si>
  <si>
    <t>SEAB</t>
  </si>
  <si>
    <t>CONTRAPARTIDA (MUNICÍPIO)</t>
  </si>
  <si>
    <t>Natureza de despesa</t>
  </si>
  <si>
    <t>Código DER PR</t>
  </si>
  <si>
    <t>Itens</t>
  </si>
  <si>
    <t>Unid.</t>
  </si>
  <si>
    <t>Valor unitário (R$)</t>
  </si>
  <si>
    <t>Qtd.</t>
  </si>
  <si>
    <t>Custo Transp. (R$)</t>
  </si>
  <si>
    <t>Total s/ BDI (R$)</t>
  </si>
  <si>
    <t>BDI %</t>
  </si>
  <si>
    <t>Total c/ BDI (R$)</t>
  </si>
  <si>
    <t>R$</t>
  </si>
  <si>
    <t>FINANCEIRA R$</t>
  </si>
  <si>
    <t>FÍSICA/SERVIÇOS</t>
  </si>
  <si>
    <t>4.4.90.51.00</t>
  </si>
  <si>
    <t>Suporte de Madeira 3x3 p/placa de sinalização</t>
  </si>
  <si>
    <t>ud</t>
  </si>
  <si>
    <t>m²</t>
  </si>
  <si>
    <t>Escarificação,regularização e compactação subleito</t>
  </si>
  <si>
    <t>Colchão de argila p/paviment. Poliédrica</t>
  </si>
  <si>
    <t xml:space="preserve">Extração, carga,transp.e assent. Cordão cont. lateral  </t>
  </si>
  <si>
    <t>m</t>
  </si>
  <si>
    <t>Extração, carga,transp.preparo e assent. Poliédrico</t>
  </si>
  <si>
    <t>Enchimento com argila</t>
  </si>
  <si>
    <t>Compactação do Pavimento Poliédrico</t>
  </si>
  <si>
    <t>TOTAL</t>
  </si>
  <si>
    <t>Obs.: Apresentar memoria de calculos do TRANSPORTE, BDI e contrapartida fisica/serviços.</t>
  </si>
  <si>
    <t>Contrapartida Município</t>
  </si>
  <si>
    <t>Valor Global</t>
  </si>
  <si>
    <t>%</t>
  </si>
  <si>
    <t>Total (R$)</t>
  </si>
  <si>
    <t>Dinheiro (R$)</t>
  </si>
  <si>
    <t>Serviços (R$)</t>
  </si>
  <si>
    <t>Total</t>
  </si>
  <si>
    <t>(R$)</t>
  </si>
  <si>
    <t>PROGRAMA ESTRADAS DA INTEGRAÇÃO                                   PROJETO DE PAVIMENTAÇÃO DE ESTRADAS
 RURAIS MUNICIPAIS</t>
  </si>
  <si>
    <t>3. JUSTIFICATIVA</t>
  </si>
  <si>
    <t>4. BENEFICIÁRIOS</t>
  </si>
  <si>
    <t>Nome da comunidade</t>
  </si>
  <si>
    <t>Qtde. de agricultores</t>
  </si>
  <si>
    <t>XXXXXXXX</t>
  </si>
  <si>
    <t>XXX</t>
  </si>
  <si>
    <t>5. DEFINIÇÃO E DETALHAMENTO DAS METAS:</t>
  </si>
  <si>
    <t>Meta</t>
  </si>
  <si>
    <t>Natureza Despesa</t>
  </si>
  <si>
    <t>Descrição</t>
  </si>
  <si>
    <t>Duração</t>
  </si>
  <si>
    <t>Indicador Físico</t>
  </si>
  <si>
    <t>Custo (R$)</t>
  </si>
  <si>
    <t xml:space="preserve">Área </t>
  </si>
  <si>
    <t>Unit./m²</t>
  </si>
  <si>
    <t>Unit./km</t>
  </si>
  <si>
    <t>xxxxxxxx</t>
  </si>
  <si>
    <t>Aquisição de serviços</t>
  </si>
  <si>
    <t>6. ETAPAS DE EXECUÇÃO</t>
  </si>
  <si>
    <t>Fases</t>
  </si>
  <si>
    <t>Especificação</t>
  </si>
  <si>
    <t>Responsável</t>
  </si>
  <si>
    <t>Licitação</t>
  </si>
  <si>
    <t>Município</t>
  </si>
  <si>
    <t>Contratação</t>
  </si>
  <si>
    <t>Fiscalização</t>
  </si>
  <si>
    <t>Executar Ações Previstas do RTV emitido pelo IDR</t>
  </si>
  <si>
    <t>Empresa Contratada</t>
  </si>
  <si>
    <t>7 - PLANO DE APLICAÇÃO DOS RECURSOS FINANCEIROS</t>
  </si>
  <si>
    <t>FINANCEIRA (R$)</t>
  </si>
  <si>
    <t>EM SERVIÇO (R$)</t>
  </si>
  <si>
    <t>Quantidade de parcelas:</t>
  </si>
  <si>
    <t>Valor da Parcela</t>
  </si>
  <si>
    <t>Parcelas (R$)</t>
  </si>
  <si>
    <t>Número de Parcelas</t>
  </si>
  <si>
    <t>Valores (R$)</t>
  </si>
  <si>
    <t>MUNICÍPIO</t>
  </si>
  <si>
    <t>8 – PREVISÃO DE INÍCIO E FIM DA EXECUÇÃO DO OBJETO</t>
  </si>
  <si>
    <t>Atividades</t>
  </si>
  <si>
    <t>Período de Execução</t>
  </si>
  <si>
    <t>Final</t>
  </si>
  <si>
    <t>Trecho 01</t>
  </si>
  <si>
    <t>Trecho 02</t>
  </si>
  <si>
    <t>Trecho 03</t>
  </si>
  <si>
    <t>Trecho 04</t>
  </si>
  <si>
    <t>Trecho 05</t>
  </si>
  <si>
    <t>Trecho 06</t>
  </si>
  <si>
    <t>...</t>
  </si>
  <si>
    <t>Trecho n</t>
  </si>
  <si>
    <t>Todas as atividades serão objeto de fiscalização da SEAB/DEAGRO.</t>
  </si>
  <si>
    <t>Para efeito de comprovação de execução parcial e/ou total da obra junto à fiscalização da SEAB/DEAGRO, será considerado o parâmetro de 300 a 500 metros por mês (1.000 metros / trimestre).</t>
  </si>
  <si>
    <t>9 - CRONOGRAMA DE DESEMBOLSO</t>
  </si>
  <si>
    <t xml:space="preserve">Metas </t>
  </si>
  <si>
    <t>10. DECLARAÇÃO DO RESPONSÁVEL TÉCNICO PELA ELABORAÇÃO DO PLANO DE TRABALHO</t>
  </si>
  <si>
    <t>O presente Plano de Trabalho foi por mim elaborado de acordo com as normas técnicas aplicáveis e está compatível com as prioridades de atendimento da agricultura familiar e com os recursos financeiros destinados pelo Projeto de Pavimentação Poliédrica de Estradas Rurais com Pedras Irregulares.</t>
  </si>
  <si>
    <t>Nome:</t>
  </si>
  <si>
    <t>__________________________</t>
  </si>
  <si>
    <t>Cargo:</t>
  </si>
  <si>
    <t>ENGENHEIRO (a) CIVIL</t>
  </si>
  <si>
    <t>N.º Registro Conselho de Classe:</t>
  </si>
  <si>
    <t>CREA PRXXXXX/D</t>
  </si>
  <si>
    <t>Local:</t>
  </si>
  <si>
    <t>XXXXXX</t>
  </si>
  <si>
    <t>Data:</t>
  </si>
  <si>
    <t>Assinatura</t>
  </si>
  <si>
    <t>11. DECLARAÇÃO DO MUNICÍPIO</t>
  </si>
  <si>
    <t>Na qualidade de representante legal do MUNICÍPIO declaro, para fins de prova junto à SEAB, para os efeitos e sob as penas da lei, que inexiste qualquer débito em mora ou situação de inadimplência com o Tesouro Nacional ou qualquer órgão da Administração Pública Federal que impeça a transferência de recursos oriundos de dotações consignadas nos Orçamentos do Estado ou da União, na forma deste Plano de Trabalho.</t>
  </si>
  <si>
    <t>XXXXXXXXXXXXXXX</t>
  </si>
  <si>
    <t>PREFEITO MUNICIPAL</t>
  </si>
  <si>
    <t>Cargo</t>
  </si>
  <si>
    <t>CHEFE DO NÚCLEO REG. SEAB/XXXXXX</t>
  </si>
  <si>
    <t>PROJETO DE PAVIMENTAÇÃO POLIÉDRICA DE ESTRADAS RURAIS COM  PEDRAS IRREGULARES</t>
  </si>
  <si>
    <t>13.  MANIFESTAÇÃO DO DEAGRO – SEDE</t>
  </si>
  <si>
    <t>Atestamos, para os devidos fins, que este Plano de Trabalho se encontra em condições técnicas para a sua aprovação pelo Sr. Secretário da Agricultura e do Abastecimento.</t>
  </si>
  <si>
    <t>13.1. Técnico do DEAGRO-Sede.</t>
  </si>
  <si>
    <t>________________________________________</t>
  </si>
  <si>
    <t>(Assinatura: nome, registro no conselho de classe)</t>
  </si>
  <si>
    <t>13.2. Chefe do Departamento de Desenvolvimento Rural Sustentável - DEAGRO.</t>
  </si>
  <si>
    <t>______________________________________</t>
  </si>
  <si>
    <t>Márcio da Silva</t>
  </si>
  <si>
    <t>CREA-SC 7.857/D</t>
  </si>
  <si>
    <t>14. APROVAÇÃO DA SEAB</t>
  </si>
  <si>
    <t>Aprovamos, para os devidos fins, este Plano de Trabalho por encontrar-se em conformidade com as diretrizes do Projeto de Pavimentação Poliédrica de Estradas Rurais com Pedras Irregulares, estando apto para sua efetivação via convênio.</t>
  </si>
  <si>
    <t>Secretário de Estado da Agricultura e do Abastecimento.</t>
  </si>
  <si>
    <t>Norberto Anacleto Ortigara</t>
  </si>
  <si>
    <t>INSIRA DENTRO DO QUADRO A LOGO DO MUNICÍPIO</t>
  </si>
  <si>
    <t>XXXXXXXXXXX</t>
  </si>
  <si>
    <t xml:space="preserve">XX </t>
  </si>
  <si>
    <t>XXXXXXXXX</t>
  </si>
  <si>
    <t>XXXXXXX</t>
  </si>
  <si>
    <t>XXXXX</t>
  </si>
  <si>
    <t>XX</t>
  </si>
  <si>
    <t xml:space="preserve"> Àrea metros quadrados.</t>
  </si>
  <si>
    <r>
      <t>A</t>
    </r>
    <r>
      <rPr>
        <b/>
        <u/>
        <sz val="12"/>
        <color theme="3"/>
        <rFont val="Arial"/>
        <family val="2"/>
      </rPr>
      <t xml:space="preserve"> logomarca do município</t>
    </r>
    <r>
      <rPr>
        <b/>
        <sz val="12"/>
        <color theme="3"/>
        <rFont val="Arial"/>
        <family val="2"/>
      </rPr>
      <t xml:space="preserve"> deve ser inserida dentro do quadro abaixo e a mesma será replicada em todas as páginas do plano de trabalho.</t>
    </r>
  </si>
  <si>
    <r>
      <t xml:space="preserve"> </t>
    </r>
    <r>
      <rPr>
        <sz val="12"/>
        <rFont val="Arial"/>
        <family val="2"/>
      </rPr>
      <t xml:space="preserve">Início da vigência: </t>
    </r>
    <r>
      <rPr>
        <i/>
        <sz val="12"/>
        <rFont val="Arial"/>
        <family val="2"/>
      </rPr>
      <t>após a publicação no DIOE</t>
    </r>
  </si>
  <si>
    <t>Contenção Lat. Com solo local (minimo 1 m de cada lado)</t>
  </si>
  <si>
    <t>Enleivamento da contenção lateral (minimo 1 m de cada lado)</t>
  </si>
  <si>
    <r>
      <t xml:space="preserve">2.1. Período de Vigência ( </t>
    </r>
    <r>
      <rPr>
        <b/>
        <sz val="12"/>
        <rFont val="Arial"/>
        <family val="2"/>
      </rPr>
      <t>mínimo 24 meses</t>
    </r>
    <r>
      <rPr>
        <sz val="12"/>
        <rFont val="Arial"/>
        <family val="2"/>
      </rPr>
      <t>)</t>
    </r>
  </si>
  <si>
    <t>Placa de sinalização c/pelicula refletiva(1,5x3m)</t>
  </si>
  <si>
    <t>Meio fio de concreto Tipo 3 ( Pré Moldado)</t>
  </si>
  <si>
    <t>3. Justificativa- Descrever detalhadamente sobre a necessidade da execução da Obra.</t>
  </si>
  <si>
    <t>Fiscalização da obra</t>
  </si>
  <si>
    <t>2.3. Operações a serem executadas nos trechos ( R$ DER/PR), a rlação apresentada é para Pavimento com Pedras Poliédricas. Para outros tipos de Pavimento os itens poderão ser alterados de acordo com a necessidade.</t>
  </si>
  <si>
    <r>
      <t>6. Etapas de execução -</t>
    </r>
    <r>
      <rPr>
        <b/>
        <sz val="12"/>
        <color rgb="FF000000"/>
        <rFont val="Arial"/>
        <family val="2"/>
      </rPr>
      <t xml:space="preserve"> Indicar todos os trechos  realacionados na Planilha 3 - 2.2 (Quadro Resumo) - Divididos em Subtrechos-  Etapas de 1.000 em 1000 m</t>
    </r>
  </si>
  <si>
    <t>Trecho 1.1 - 0000,00 a 1000,00m</t>
  </si>
  <si>
    <t>Trecho 1.2 -1.001,00 a 2.000,00 m</t>
  </si>
  <si>
    <t>Trecho 1.3 – 2.001,00 a 3.000,00 m</t>
  </si>
  <si>
    <t>Trecho 2.1 – 0000,00 a 1.000,00 m</t>
  </si>
  <si>
    <t>Trecho 2.2 – 1.001,00 a 2.000,00 m</t>
  </si>
  <si>
    <t>Trecho 2.3 – 2.001,00 a 3.000,00 m</t>
  </si>
  <si>
    <t>.................</t>
  </si>
  <si>
    <t>...................</t>
  </si>
  <si>
    <t>............................</t>
  </si>
  <si>
    <t>.....................</t>
  </si>
  <si>
    <t>x</t>
  </si>
  <si>
    <t>LOGO</t>
  </si>
  <si>
    <t>Pág. 8 de 9</t>
  </si>
  <si>
    <t>Pág. 9 de 9</t>
  </si>
  <si>
    <t>Total de Agricultores:</t>
  </si>
  <si>
    <t>Total de Comunidades:</t>
  </si>
  <si>
    <t>A partir da publicação no DIOE</t>
  </si>
  <si>
    <t>06 meses</t>
  </si>
  <si>
    <t>09 meses</t>
  </si>
  <si>
    <t>12 meses</t>
  </si>
  <si>
    <t>15 meses</t>
  </si>
  <si>
    <t>18 meses</t>
  </si>
  <si>
    <t>21 meses</t>
  </si>
  <si>
    <t>Prazo</t>
  </si>
  <si>
    <t>8. Previsão de início e fim da execução do objeto (considerar como ponto inicial a publicação no DIOE-PR)</t>
  </si>
  <si>
    <t>A partir da Publicação no DIOE</t>
  </si>
  <si>
    <r>
      <t xml:space="preserve">2.2. Quadro Resumo (Total das Estradas Rurais/trechos indicados nos RTV’s, </t>
    </r>
    <r>
      <rPr>
        <b/>
        <sz val="12"/>
        <color rgb="FF000000"/>
        <rFont val="Arial"/>
        <family val="2"/>
      </rPr>
      <t>informar os nomes dos trechos</t>
    </r>
    <r>
      <rPr>
        <sz val="12"/>
        <color rgb="FF000000"/>
        <rFont val="Arial"/>
        <family val="2"/>
      </rPr>
      <t>)</t>
    </r>
  </si>
  <si>
    <r>
      <t xml:space="preserve">9. Cronograma de desembolso </t>
    </r>
    <r>
      <rPr>
        <b/>
        <sz val="12"/>
        <color rgb="FF000000"/>
        <rFont val="Arial"/>
        <family val="2"/>
      </rPr>
      <t>(verificar quando necessário ampliar o número de meses entre as parcelas)</t>
    </r>
  </si>
  <si>
    <t>03 meses</t>
  </si>
  <si>
    <r>
      <rPr>
        <b/>
        <sz val="12"/>
        <color rgb="FF000000"/>
        <rFont val="Arial"/>
        <family val="2"/>
      </rPr>
      <t xml:space="preserve"> XX </t>
    </r>
    <r>
      <rPr>
        <sz val="12"/>
        <color rgb="FF000000"/>
        <rFont val="Arial"/>
        <family val="2"/>
      </rPr>
      <t>meses após a publicação</t>
    </r>
  </si>
  <si>
    <r>
      <rPr>
        <b/>
        <sz val="12"/>
        <color rgb="FF000000"/>
        <rFont val="Arial"/>
        <family val="2"/>
      </rPr>
      <t xml:space="preserve"> XX</t>
    </r>
    <r>
      <rPr>
        <sz val="12"/>
        <color rgb="FF000000"/>
        <rFont val="Arial"/>
        <family val="2"/>
      </rPr>
      <t xml:space="preserve"> meses após a publicação</t>
    </r>
  </si>
  <si>
    <r>
      <rPr>
        <b/>
        <sz val="12"/>
        <color rgb="FF000000"/>
        <rFont val="Arial"/>
        <family val="2"/>
      </rPr>
      <t xml:space="preserve">XX </t>
    </r>
    <r>
      <rPr>
        <sz val="12"/>
        <color rgb="FF000000"/>
        <rFont val="Arial"/>
        <family val="2"/>
      </rPr>
      <t>meses após a publicação</t>
    </r>
  </si>
  <si>
    <r>
      <rPr>
        <b/>
        <sz val="12"/>
        <color rgb="FF000000"/>
        <rFont val="Arial"/>
        <family val="2"/>
      </rPr>
      <t>XX</t>
    </r>
    <r>
      <rPr>
        <sz val="12"/>
        <color rgb="FF000000"/>
        <rFont val="Arial"/>
        <family val="2"/>
      </rPr>
      <t xml:space="preserve"> meses após a publicação</t>
    </r>
  </si>
  <si>
    <t>Conta Convênio:</t>
  </si>
  <si>
    <t>Extensão metros</t>
  </si>
  <si>
    <t>12 - ASSINATURA DO GESTOR DO CONVÊNIO PELA SEAB (Chefe do NR)</t>
  </si>
  <si>
    <r>
      <t xml:space="preserve">Término da vigência: </t>
    </r>
    <r>
      <rPr>
        <i/>
        <sz val="12"/>
        <color rgb="FF000000"/>
        <rFont val="Arial"/>
        <family val="2"/>
      </rPr>
      <t>número de meses após a publicação no DIOE</t>
    </r>
  </si>
  <si>
    <t>Parcelas (R$) – 2022/2023/2024</t>
  </si>
  <si>
    <t xml:space="preserve"> __ /__ /2022</t>
  </si>
  <si>
    <t>Curitiba,  __ /__ 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</si>
</sst>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&quot;R$&quot;#,##0.00;\-&quot;R$&quot;#,##0.00"/>
    <numFmt numFmtId="165" formatCode="#,##0.00_ ;\-#,##0.00\ "/>
    <numFmt numFmtId="166" formatCode="_-* #,##0_-;\-* #,##0_-;_-* &quot;-&quot;??_-;_-@"/>
    <numFmt numFmtId="167" formatCode="&quot;R$&quot;#,##0.00"/>
    <numFmt numFmtId="168" formatCode="_-&quot;R$&quot;\ * #,##0.00_-;\-&quot;R$&quot;\ * #,##0.00_-;_-&quot;R$&quot;\ * &quot;-&quot;??_-;_-@"/>
    <numFmt numFmtId="169" formatCode="0.000%"/>
    <numFmt numFmtId="170" formatCode="&quot;R$&quot;\ #,##0.00"/>
    <numFmt numFmtId="171" formatCode="_-&quot;R$&quot;\ * #,##0.0000000_-;\-&quot;R$&quot;\ * #,##0.0000000_-;_-&quot;R$&quot;\ * &quot;-&quot;??_-;_-@"/>
  </numFmts>
  <fonts count="42" x14ac:knownFonts="1">
    <font>
      <sz val="11"/>
      <color rgb="FF000000"/>
      <name val="Calibri"/>
    </font>
    <font>
      <b/>
      <sz val="12"/>
      <color rgb="FF000000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1"/>
      <color rgb="FF9C0006"/>
      <name val="Calibri"/>
      <family val="2"/>
    </font>
    <font>
      <b/>
      <sz val="12"/>
      <color rgb="FF5B9BD5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3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5B9BD5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sz val="12"/>
      <color rgb="FFFF0000"/>
      <name val="Arial"/>
      <family val="2"/>
    </font>
    <font>
      <b/>
      <sz val="13"/>
      <color rgb="FF000000"/>
      <name val="Arial"/>
      <family val="2"/>
    </font>
    <font>
      <b/>
      <sz val="12"/>
      <color theme="3"/>
      <name val="Arial"/>
      <family val="2"/>
    </font>
    <font>
      <b/>
      <u/>
      <sz val="12"/>
      <color theme="3"/>
      <name val="Arial"/>
      <family val="2"/>
    </font>
    <font>
      <b/>
      <sz val="11"/>
      <color theme="3"/>
      <name val="Calibri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1"/>
      <name val="Calibri"/>
      <family val="2"/>
    </font>
    <font>
      <i/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.5"/>
      <color rgb="FF000000"/>
      <name val="Arial"/>
      <family val="2"/>
    </font>
    <font>
      <sz val="10.5"/>
      <name val="Calibri"/>
      <family val="2"/>
    </font>
    <font>
      <b/>
      <sz val="13.5"/>
      <color rgb="FF000000"/>
      <name val="Arial"/>
      <family val="2"/>
    </font>
    <font>
      <sz val="13.5"/>
      <color rgb="FF000000"/>
      <name val="Calibri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9999"/>
        <bgColor rgb="FFFF9999"/>
      </patternFill>
    </fill>
    <fill>
      <patternFill patternType="solid">
        <fgColor rgb="FFE7E6E6"/>
        <bgColor rgb="FFE7E6E6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theme="0" tint="-0.14999847407452621"/>
        <bgColor indexed="64"/>
      </patternFill>
    </fill>
  </fills>
  <borders count="1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38" fillId="0" borderId="0" applyFont="0" applyFill="0" applyBorder="0" applyAlignment="0" applyProtection="0"/>
  </cellStyleXfs>
  <cellXfs count="517">
    <xf numFmtId="0" fontId="0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6" borderId="1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5" fillId="8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13" fillId="0" borderId="0" xfId="0" applyFont="1"/>
    <xf numFmtId="168" fontId="13" fillId="0" borderId="0" xfId="0" applyNumberFormat="1" applyFont="1"/>
    <xf numFmtId="168" fontId="3" fillId="0" borderId="0" xfId="0" applyNumberFormat="1" applyFont="1"/>
    <xf numFmtId="0" fontId="1" fillId="0" borderId="0" xfId="0" applyFont="1"/>
    <xf numFmtId="168" fontId="1" fillId="0" borderId="0" xfId="0" applyNumberFormat="1" applyFont="1"/>
    <xf numFmtId="0" fontId="1" fillId="6" borderId="34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56" xfId="0" applyFont="1" applyFill="1" applyBorder="1" applyAlignment="1">
      <alignment horizontal="center"/>
    </xf>
    <xf numFmtId="164" fontId="3" fillId="4" borderId="92" xfId="0" applyNumberFormat="1" applyFont="1" applyFill="1" applyBorder="1"/>
    <xf numFmtId="164" fontId="3" fillId="4" borderId="48" xfId="0" applyNumberFormat="1" applyFont="1" applyFill="1" applyBorder="1"/>
    <xf numFmtId="164" fontId="3" fillId="4" borderId="58" xfId="0" applyNumberFormat="1" applyFont="1" applyFill="1" applyBorder="1"/>
    <xf numFmtId="9" fontId="13" fillId="0" borderId="0" xfId="0" applyNumberFormat="1" applyFont="1"/>
    <xf numFmtId="168" fontId="3" fillId="0" borderId="0" xfId="0" applyNumberFormat="1" applyFont="1" applyAlignment="1">
      <alignment wrapText="1"/>
    </xf>
    <xf numFmtId="1" fontId="3" fillId="4" borderId="92" xfId="0" applyNumberFormat="1" applyFont="1" applyFill="1" applyBorder="1" applyAlignment="1">
      <alignment horizontal="center" vertical="center"/>
    </xf>
    <xf numFmtId="168" fontId="3" fillId="4" borderId="48" xfId="0" applyNumberFormat="1" applyFont="1" applyFill="1" applyBorder="1"/>
    <xf numFmtId="1" fontId="13" fillId="0" borderId="0" xfId="0" applyNumberFormat="1" applyFont="1" applyAlignment="1">
      <alignment vertical="center"/>
    </xf>
    <xf numFmtId="1" fontId="3" fillId="0" borderId="0" xfId="0" applyNumberFormat="1" applyFont="1" applyAlignment="1">
      <alignment wrapText="1"/>
    </xf>
    <xf numFmtId="2" fontId="3" fillId="0" borderId="0" xfId="0" applyNumberFormat="1" applyFont="1"/>
    <xf numFmtId="0" fontId="3" fillId="4" borderId="105" xfId="0" applyFont="1" applyFill="1" applyBorder="1" applyAlignment="1">
      <alignment horizontal="center" vertical="center" wrapText="1"/>
    </xf>
    <xf numFmtId="164" fontId="3" fillId="4" borderId="62" xfId="0" applyNumberFormat="1" applyFont="1" applyFill="1" applyBorder="1" applyAlignment="1">
      <alignment horizontal="left" vertical="center" wrapText="1"/>
    </xf>
    <xf numFmtId="164" fontId="3" fillId="4" borderId="62" xfId="0" applyNumberFormat="1" applyFont="1" applyFill="1" applyBorder="1" applyAlignment="1">
      <alignment horizontal="left" wrapText="1"/>
    </xf>
    <xf numFmtId="164" fontId="3" fillId="4" borderId="54" xfId="0" applyNumberFormat="1" applyFont="1" applyFill="1" applyBorder="1" applyAlignment="1">
      <alignment horizontal="left" vertical="center" wrapText="1"/>
    </xf>
    <xf numFmtId="0" fontId="3" fillId="4" borderId="76" xfId="0" applyFont="1" applyFill="1" applyBorder="1" applyAlignment="1">
      <alignment horizontal="center" vertical="center" wrapText="1"/>
    </xf>
    <xf numFmtId="164" fontId="3" fillId="4" borderId="30" xfId="0" applyNumberFormat="1" applyFont="1" applyFill="1" applyBorder="1" applyAlignment="1">
      <alignment horizontal="left" wrapText="1"/>
    </xf>
    <xf numFmtId="164" fontId="3" fillId="4" borderId="75" xfId="0" applyNumberFormat="1" applyFont="1" applyFill="1" applyBorder="1" applyAlignment="1">
      <alignment horizontal="left" vertical="center" wrapText="1"/>
    </xf>
    <xf numFmtId="0" fontId="1" fillId="0" borderId="33" xfId="0" applyFont="1" applyBorder="1" applyAlignment="1">
      <alignment vertical="center" wrapText="1"/>
    </xf>
    <xf numFmtId="164" fontId="3" fillId="4" borderId="34" xfId="0" applyNumberFormat="1" applyFont="1" applyFill="1" applyBorder="1" applyAlignment="1">
      <alignment horizontal="left" vertical="center" wrapText="1"/>
    </xf>
    <xf numFmtId="164" fontId="3" fillId="4" borderId="56" xfId="0" applyNumberFormat="1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1" fillId="2" borderId="25" xfId="0" applyFont="1" applyFill="1" applyBorder="1" applyProtection="1"/>
    <xf numFmtId="0" fontId="3" fillId="2" borderId="25" xfId="0" applyFont="1" applyFill="1" applyBorder="1" applyProtection="1"/>
    <xf numFmtId="0" fontId="3" fillId="0" borderId="0" xfId="0" applyFont="1" applyProtection="1"/>
    <xf numFmtId="0" fontId="0" fillId="0" borderId="0" xfId="0" applyFont="1" applyAlignment="1" applyProtection="1"/>
    <xf numFmtId="0" fontId="3" fillId="0" borderId="26" xfId="0" applyFont="1" applyBorder="1" applyProtection="1"/>
    <xf numFmtId="0" fontId="3" fillId="0" borderId="28" xfId="0" applyFont="1" applyBorder="1" applyProtection="1"/>
    <xf numFmtId="0" fontId="3" fillId="0" borderId="31" xfId="0" applyFont="1" applyBorder="1" applyProtection="1"/>
    <xf numFmtId="0" fontId="3" fillId="0" borderId="30" xfId="0" applyFont="1" applyBorder="1" applyProtection="1"/>
    <xf numFmtId="0" fontId="3" fillId="0" borderId="34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top"/>
    </xf>
    <xf numFmtId="0" fontId="3" fillId="8" borderId="25" xfId="0" applyFont="1" applyFill="1" applyBorder="1" applyProtection="1"/>
    <xf numFmtId="0" fontId="3" fillId="0" borderId="0" xfId="0" applyFont="1" applyAlignment="1" applyProtection="1">
      <alignment horizontal="left" vertical="top" wrapText="1"/>
    </xf>
    <xf numFmtId="0" fontId="3" fillId="0" borderId="37" xfId="0" applyFont="1" applyBorder="1" applyProtection="1"/>
    <xf numFmtId="0" fontId="3" fillId="0" borderId="38" xfId="0" applyFont="1" applyBorder="1" applyProtection="1"/>
    <xf numFmtId="0" fontId="3" fillId="0" borderId="42" xfId="0" applyFont="1" applyBorder="1" applyProtection="1"/>
    <xf numFmtId="0" fontId="16" fillId="8" borderId="25" xfId="0" applyFont="1" applyFill="1" applyBorder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10" fontId="3" fillId="0" borderId="0" xfId="0" applyNumberFormat="1" applyFont="1" applyAlignment="1" applyProtection="1">
      <alignment horizontal="right"/>
      <protection locked="0"/>
    </xf>
    <xf numFmtId="0" fontId="3" fillId="3" borderId="60" xfId="0" applyFont="1" applyFill="1" applyBorder="1" applyProtection="1">
      <protection locked="0"/>
    </xf>
    <xf numFmtId="164" fontId="8" fillId="3" borderId="50" xfId="0" applyNumberFormat="1" applyFont="1" applyFill="1" applyBorder="1" applyAlignment="1" applyProtection="1">
      <alignment horizontal="right" vertical="center"/>
      <protection locked="0"/>
    </xf>
    <xf numFmtId="4" fontId="8" fillId="3" borderId="50" xfId="0" applyNumberFormat="1" applyFont="1" applyFill="1" applyBorder="1" applyAlignment="1" applyProtection="1">
      <alignment horizontal="right" vertical="center"/>
      <protection locked="0"/>
    </xf>
    <xf numFmtId="10" fontId="8" fillId="3" borderId="50" xfId="0" applyNumberFormat="1" applyFont="1" applyFill="1" applyBorder="1" applyAlignment="1" applyProtection="1">
      <alignment horizontal="right" vertical="center"/>
      <protection locked="0"/>
    </xf>
    <xf numFmtId="168" fontId="8" fillId="3" borderId="50" xfId="0" applyNumberFormat="1" applyFont="1" applyFill="1" applyBorder="1" applyAlignment="1" applyProtection="1">
      <alignment horizontal="right" vertical="center"/>
      <protection locked="0"/>
    </xf>
    <xf numFmtId="168" fontId="8" fillId="3" borderId="52" xfId="0" applyNumberFormat="1" applyFont="1" applyFill="1" applyBorder="1" applyAlignment="1" applyProtection="1">
      <alignment horizontal="right" vertical="center"/>
      <protection locked="0"/>
    </xf>
    <xf numFmtId="164" fontId="8" fillId="3" borderId="30" xfId="0" applyNumberFormat="1" applyFont="1" applyFill="1" applyBorder="1" applyAlignment="1" applyProtection="1">
      <alignment horizontal="right" vertical="center"/>
      <protection locked="0"/>
    </xf>
    <xf numFmtId="4" fontId="8" fillId="3" borderId="30" xfId="0" applyNumberFormat="1" applyFont="1" applyFill="1" applyBorder="1" applyAlignment="1" applyProtection="1">
      <alignment horizontal="right" vertical="center"/>
      <protection locked="0"/>
    </xf>
    <xf numFmtId="164" fontId="8" fillId="3" borderId="62" xfId="0" applyNumberFormat="1" applyFont="1" applyFill="1" applyBorder="1" applyAlignment="1" applyProtection="1">
      <alignment horizontal="right" vertical="center"/>
      <protection locked="0"/>
    </xf>
    <xf numFmtId="10" fontId="8" fillId="3" borderId="30" xfId="0" applyNumberFormat="1" applyFont="1" applyFill="1" applyBorder="1" applyAlignment="1" applyProtection="1">
      <alignment horizontal="right" vertical="center"/>
      <protection locked="0"/>
    </xf>
    <xf numFmtId="168" fontId="8" fillId="3" borderId="62" xfId="0" applyNumberFormat="1" applyFont="1" applyFill="1" applyBorder="1" applyAlignment="1" applyProtection="1">
      <alignment horizontal="right" vertical="center"/>
      <protection locked="0"/>
    </xf>
    <xf numFmtId="168" fontId="8" fillId="3" borderId="54" xfId="0" applyNumberFormat="1" applyFont="1" applyFill="1" applyBorder="1" applyAlignment="1" applyProtection="1">
      <alignment horizontal="right" vertical="center"/>
      <protection locked="0"/>
    </xf>
    <xf numFmtId="0" fontId="3" fillId="3" borderId="28" xfId="0" applyFont="1" applyFill="1" applyBorder="1" applyProtection="1">
      <protection locked="0"/>
    </xf>
    <xf numFmtId="168" fontId="8" fillId="3" borderId="3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3" borderId="63" xfId="0" applyFont="1" applyFill="1" applyBorder="1" applyProtection="1">
      <protection locked="0"/>
    </xf>
    <xf numFmtId="168" fontId="8" fillId="3" borderId="66" xfId="0" applyNumberFormat="1" applyFont="1" applyFill="1" applyBorder="1" applyAlignment="1" applyProtection="1">
      <alignment horizontal="right" vertical="center"/>
      <protection locked="0"/>
    </xf>
    <xf numFmtId="4" fontId="8" fillId="3" borderId="66" xfId="0" applyNumberFormat="1" applyFont="1" applyFill="1" applyBorder="1" applyAlignment="1" applyProtection="1">
      <alignment horizontal="right" vertical="center"/>
      <protection locked="0"/>
    </xf>
    <xf numFmtId="164" fontId="8" fillId="3" borderId="66" xfId="0" applyNumberFormat="1" applyFont="1" applyFill="1" applyBorder="1" applyAlignment="1" applyProtection="1">
      <alignment horizontal="right" vertical="center"/>
      <protection locked="0"/>
    </xf>
    <xf numFmtId="10" fontId="8" fillId="3" borderId="34" xfId="0" applyNumberFormat="1" applyFont="1" applyFill="1" applyBorder="1" applyAlignment="1" applyProtection="1">
      <alignment horizontal="right" vertical="center"/>
      <protection locked="0"/>
    </xf>
    <xf numFmtId="168" fontId="8" fillId="3" borderId="48" xfId="0" applyNumberFormat="1" applyFont="1" applyFill="1" applyBorder="1" applyAlignment="1" applyProtection="1">
      <alignment horizontal="right" vertical="center"/>
      <protection locked="0"/>
    </xf>
    <xf numFmtId="168" fontId="8" fillId="3" borderId="58" xfId="0" applyNumberFormat="1" applyFont="1" applyFill="1" applyBorder="1" applyAlignment="1" applyProtection="1">
      <alignment horizontal="right" vertical="center"/>
      <protection locked="0"/>
    </xf>
    <xf numFmtId="167" fontId="1" fillId="0" borderId="0" xfId="0" applyNumberFormat="1" applyFont="1" applyAlignment="1" applyProtection="1">
      <alignment horizontal="right" vertical="center"/>
      <protection locked="0"/>
    </xf>
    <xf numFmtId="10" fontId="1" fillId="0" borderId="0" xfId="0" applyNumberFormat="1" applyFont="1" applyAlignment="1" applyProtection="1">
      <alignment horizontal="right" vertical="center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5" fillId="8" borderId="25" xfId="0" applyFont="1" applyFill="1" applyBorder="1" applyAlignment="1" applyProtection="1">
      <alignment horizontal="center" wrapText="1"/>
    </xf>
    <xf numFmtId="167" fontId="1" fillId="0" borderId="0" xfId="0" applyNumberFormat="1" applyFont="1" applyAlignment="1" applyProtection="1">
      <alignment horizontal="right" vertical="center" wrapText="1"/>
    </xf>
    <xf numFmtId="167" fontId="3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wrapText="1"/>
    </xf>
    <xf numFmtId="4" fontId="3" fillId="0" borderId="0" xfId="0" applyNumberFormat="1" applyFont="1" applyAlignment="1" applyProtection="1">
      <alignment horizontal="right"/>
    </xf>
    <xf numFmtId="10" fontId="3" fillId="0" borderId="0" xfId="0" applyNumberFormat="1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167" fontId="3" fillId="0" borderId="0" xfId="0" applyNumberFormat="1" applyFont="1" applyAlignment="1" applyProtection="1">
      <alignment horizontal="left"/>
    </xf>
    <xf numFmtId="4" fontId="3" fillId="0" borderId="0" xfId="0" applyNumberFormat="1" applyFont="1" applyAlignment="1" applyProtection="1">
      <alignment horizontal="left"/>
    </xf>
    <xf numFmtId="10" fontId="3" fillId="0" borderId="0" xfId="0" applyNumberFormat="1" applyFont="1" applyAlignment="1" applyProtection="1">
      <alignment horizontal="left"/>
    </xf>
    <xf numFmtId="167" fontId="7" fillId="6" borderId="8" xfId="0" applyNumberFormat="1" applyFont="1" applyFill="1" applyBorder="1" applyAlignment="1" applyProtection="1">
      <alignment horizontal="center" vertical="center" wrapText="1"/>
    </xf>
    <xf numFmtId="0" fontId="7" fillId="6" borderId="59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4" fontId="7" fillId="6" borderId="8" xfId="0" applyNumberFormat="1" applyFont="1" applyFill="1" applyBorder="1" applyAlignment="1" applyProtection="1">
      <alignment horizontal="center" vertical="center" wrapText="1"/>
    </xf>
    <xf numFmtId="10" fontId="7" fillId="6" borderId="8" xfId="0" applyNumberFormat="1" applyFont="1" applyFill="1" applyBorder="1" applyAlignment="1" applyProtection="1">
      <alignment horizontal="center" vertical="center" wrapText="1"/>
    </xf>
    <xf numFmtId="167" fontId="7" fillId="6" borderId="36" xfId="0" applyNumberFormat="1" applyFont="1" applyFill="1" applyBorder="1" applyAlignment="1" applyProtection="1">
      <alignment horizontal="center" vertical="center" wrapText="1"/>
    </xf>
    <xf numFmtId="167" fontId="7" fillId="6" borderId="59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164" fontId="8" fillId="4" borderId="50" xfId="0" applyNumberFormat="1" applyFont="1" applyFill="1" applyBorder="1" applyAlignment="1" applyProtection="1">
      <alignment horizontal="right" vertical="center"/>
    </xf>
    <xf numFmtId="164" fontId="8" fillId="4" borderId="62" xfId="0" applyNumberFormat="1" applyFont="1" applyFill="1" applyBorder="1" applyAlignment="1" applyProtection="1">
      <alignment horizontal="right" vertical="center"/>
    </xf>
    <xf numFmtId="164" fontId="8" fillId="4" borderId="48" xfId="0" applyNumberFormat="1" applyFont="1" applyFill="1" applyBorder="1" applyAlignment="1" applyProtection="1">
      <alignment horizontal="right" vertical="center"/>
    </xf>
    <xf numFmtId="164" fontId="8" fillId="4" borderId="51" xfId="0" applyNumberFormat="1" applyFont="1" applyFill="1" applyBorder="1" applyAlignment="1" applyProtection="1">
      <alignment horizontal="right" vertical="center"/>
    </xf>
    <xf numFmtId="164" fontId="8" fillId="4" borderId="53" xfId="0" applyNumberFormat="1" applyFont="1" applyFill="1" applyBorder="1" applyAlignment="1" applyProtection="1">
      <alignment horizontal="right" vertical="center"/>
    </xf>
    <xf numFmtId="164" fontId="8" fillId="4" borderId="67" xfId="0" applyNumberFormat="1" applyFont="1" applyFill="1" applyBorder="1" applyAlignment="1" applyProtection="1">
      <alignment horizontal="right" vertical="center"/>
    </xf>
    <xf numFmtId="164" fontId="8" fillId="4" borderId="68" xfId="0" applyNumberFormat="1" applyFont="1" applyFill="1" applyBorder="1" applyAlignment="1" applyProtection="1">
      <alignment horizontal="right" vertical="center"/>
    </xf>
    <xf numFmtId="10" fontId="9" fillId="4" borderId="8" xfId="0" applyNumberFormat="1" applyFont="1" applyFill="1" applyBorder="1" applyAlignment="1" applyProtection="1">
      <alignment horizontal="right" vertical="center"/>
    </xf>
    <xf numFmtId="164" fontId="8" fillId="4" borderId="8" xfId="0" applyNumberFormat="1" applyFont="1" applyFill="1" applyBorder="1" applyAlignment="1" applyProtection="1">
      <alignment horizontal="right" vertical="center"/>
    </xf>
    <xf numFmtId="164" fontId="8" fillId="4" borderId="69" xfId="0" applyNumberFormat="1" applyFont="1" applyFill="1" applyBorder="1" applyAlignment="1" applyProtection="1">
      <alignment horizontal="right" vertical="center"/>
    </xf>
    <xf numFmtId="0" fontId="10" fillId="0" borderId="0" xfId="0" applyFont="1" applyProtection="1"/>
    <xf numFmtId="167" fontId="9" fillId="0" borderId="0" xfId="0" applyNumberFormat="1" applyFont="1" applyAlignment="1" applyProtection="1">
      <alignment horizontal="right" vertical="center"/>
    </xf>
    <xf numFmtId="0" fontId="9" fillId="6" borderId="28" xfId="0" applyFont="1" applyFill="1" applyBorder="1" applyAlignment="1" applyProtection="1">
      <alignment horizontal="center" vertical="center"/>
    </xf>
    <xf numFmtId="0" fontId="9" fillId="6" borderId="72" xfId="0" applyFont="1" applyFill="1" applyBorder="1" applyAlignment="1" applyProtection="1">
      <alignment horizontal="center" vertical="center" wrapText="1"/>
    </xf>
    <xf numFmtId="0" fontId="9" fillId="6" borderId="28" xfId="0" applyFont="1" applyFill="1" applyBorder="1" applyAlignment="1" applyProtection="1">
      <alignment horizontal="center" vertical="center" wrapText="1"/>
    </xf>
    <xf numFmtId="167" fontId="9" fillId="6" borderId="30" xfId="0" applyNumberFormat="1" applyFont="1" applyFill="1" applyBorder="1" applyAlignment="1" applyProtection="1">
      <alignment horizontal="center" vertical="center"/>
    </xf>
    <xf numFmtId="167" fontId="9" fillId="6" borderId="75" xfId="0" applyNumberFormat="1" applyFont="1" applyFill="1" applyBorder="1" applyAlignment="1" applyProtection="1">
      <alignment horizontal="center" vertical="center"/>
    </xf>
    <xf numFmtId="10" fontId="9" fillId="6" borderId="76" xfId="0" applyNumberFormat="1" applyFont="1" applyFill="1" applyBorder="1" applyAlignment="1" applyProtection="1">
      <alignment horizontal="center" vertical="center"/>
    </xf>
    <xf numFmtId="9" fontId="8" fillId="4" borderId="31" xfId="0" applyNumberFormat="1" applyFont="1" applyFill="1" applyBorder="1" applyAlignment="1" applyProtection="1">
      <alignment horizontal="center" vertical="center"/>
    </xf>
    <xf numFmtId="164" fontId="8" fillId="4" borderId="55" xfId="0" applyNumberFormat="1" applyFont="1" applyFill="1" applyBorder="1" applyAlignment="1" applyProtection="1">
      <alignment horizontal="center" vertical="center" wrapText="1"/>
    </xf>
    <xf numFmtId="169" fontId="8" fillId="4" borderId="31" xfId="0" applyNumberFormat="1" applyFont="1" applyFill="1" applyBorder="1" applyAlignment="1" applyProtection="1">
      <alignment horizontal="center" vertical="center"/>
    </xf>
    <xf numFmtId="164" fontId="8" fillId="4" borderId="34" xfId="0" applyNumberFormat="1" applyFont="1" applyFill="1" applyBorder="1" applyAlignment="1" applyProtection="1">
      <alignment horizontal="center" vertical="center"/>
    </xf>
    <xf numFmtId="164" fontId="8" fillId="4" borderId="55" xfId="0" applyNumberFormat="1" applyFont="1" applyFill="1" applyBorder="1" applyAlignment="1" applyProtection="1">
      <alignment horizontal="center" vertical="center"/>
    </xf>
    <xf numFmtId="168" fontId="8" fillId="4" borderId="77" xfId="0" applyNumberFormat="1" applyFont="1" applyFill="1" applyBorder="1" applyAlignment="1" applyProtection="1">
      <alignment vertical="center"/>
    </xf>
    <xf numFmtId="164" fontId="8" fillId="4" borderId="56" xfId="0" applyNumberFormat="1" applyFont="1" applyFill="1" applyBorder="1" applyAlignment="1" applyProtection="1">
      <alignment horizontal="center" vertical="center"/>
    </xf>
    <xf numFmtId="10" fontId="8" fillId="4" borderId="78" xfId="0" applyNumberFormat="1" applyFont="1" applyFill="1" applyBorder="1" applyAlignment="1" applyProtection="1">
      <alignment horizontal="center" vertical="center"/>
    </xf>
    <xf numFmtId="167" fontId="8" fillId="0" borderId="0" xfId="0" applyNumberFormat="1" applyFont="1" applyAlignment="1" applyProtection="1">
      <alignment horizontal="right" vertical="center"/>
    </xf>
    <xf numFmtId="0" fontId="0" fillId="0" borderId="0" xfId="0" applyFont="1" applyAlignment="1" applyProtection="1"/>
    <xf numFmtId="0" fontId="11" fillId="0" borderId="0" xfId="0" applyFont="1" applyProtection="1"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3" borderId="75" xfId="0" applyNumberFormat="1" applyFont="1" applyFill="1" applyBorder="1" applyAlignment="1" applyProtection="1">
      <alignment horizontal="center"/>
      <protection locked="0"/>
    </xf>
    <xf numFmtId="3" fontId="3" fillId="3" borderId="8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3" fontId="0" fillId="0" borderId="0" xfId="0" applyNumberFormat="1" applyFont="1" applyAlignment="1" applyProtection="1">
      <alignment horizontal="center"/>
    </xf>
    <xf numFmtId="0" fontId="12" fillId="2" borderId="25" xfId="0" applyFont="1" applyFill="1" applyBorder="1" applyProtection="1"/>
    <xf numFmtId="3" fontId="12" fillId="2" borderId="25" xfId="0" applyNumberFormat="1" applyFont="1" applyFill="1" applyBorder="1" applyAlignment="1" applyProtection="1">
      <alignment horizontal="center"/>
    </xf>
    <xf numFmtId="3" fontId="1" fillId="2" borderId="25" xfId="0" applyNumberFormat="1" applyFont="1" applyFill="1" applyBorder="1" applyAlignment="1" applyProtection="1">
      <alignment horizontal="center"/>
    </xf>
    <xf numFmtId="3" fontId="3" fillId="0" borderId="0" xfId="0" applyNumberFormat="1" applyFont="1" applyAlignment="1" applyProtection="1">
      <alignment horizontal="center"/>
    </xf>
    <xf numFmtId="3" fontId="1" fillId="0" borderId="52" xfId="0" applyNumberFormat="1" applyFont="1" applyBorder="1" applyAlignment="1" applyProtection="1">
      <alignment horizontal="center" vertical="center" wrapText="1"/>
    </xf>
    <xf numFmtId="3" fontId="3" fillId="0" borderId="52" xfId="0" applyNumberFormat="1" applyFont="1" applyBorder="1" applyAlignment="1" applyProtection="1">
      <alignment horizontal="center"/>
    </xf>
    <xf numFmtId="3" fontId="3" fillId="4" borderId="56" xfId="0" applyNumberFormat="1" applyFont="1" applyFill="1" applyBorder="1" applyAlignment="1" applyProtection="1">
      <alignment horizontal="center"/>
    </xf>
    <xf numFmtId="0" fontId="13" fillId="3" borderId="48" xfId="0" applyFont="1" applyFill="1" applyBorder="1" applyAlignment="1" applyProtection="1">
      <alignment horizontal="center" vertical="center" wrapText="1"/>
      <protection locked="0"/>
    </xf>
    <xf numFmtId="170" fontId="13" fillId="3" borderId="48" xfId="0" applyNumberFormat="1" applyFont="1" applyFill="1" applyBorder="1" applyAlignment="1" applyProtection="1">
      <alignment horizontal="center" vertical="center" wrapText="1"/>
      <protection locked="0"/>
    </xf>
    <xf numFmtId="14" fontId="13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3" xfId="0" applyFont="1" applyFill="1" applyBorder="1" applyAlignment="1" applyProtection="1">
      <alignment horizontal="center" vertical="center"/>
      <protection locked="0"/>
    </xf>
    <xf numFmtId="0" fontId="1" fillId="3" borderId="51" xfId="0" applyFont="1" applyFill="1" applyBorder="1" applyAlignment="1" applyProtection="1">
      <alignment horizontal="left" vertical="center"/>
      <protection locked="0"/>
    </xf>
    <xf numFmtId="0" fontId="0" fillId="3" borderId="84" xfId="0" applyFont="1" applyFill="1" applyBorder="1" applyAlignment="1" applyProtection="1">
      <alignment horizontal="left"/>
      <protection locked="0"/>
    </xf>
    <xf numFmtId="0" fontId="1" fillId="3" borderId="84" xfId="0" applyFont="1" applyFill="1" applyBorder="1" applyAlignment="1" applyProtection="1">
      <alignment horizontal="left" vertical="center"/>
      <protection locked="0"/>
    </xf>
    <xf numFmtId="0" fontId="1" fillId="3" borderId="8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3" borderId="86" xfId="0" applyFont="1" applyFill="1" applyBorder="1" applyAlignment="1" applyProtection="1">
      <alignment horizontal="center" vertical="center"/>
      <protection locked="0"/>
    </xf>
    <xf numFmtId="0" fontId="3" fillId="3" borderId="72" xfId="0" applyFont="1" applyFill="1" applyBorder="1" applyAlignment="1" applyProtection="1">
      <alignment horizontal="left" vertical="center"/>
      <protection locked="0"/>
    </xf>
    <xf numFmtId="0" fontId="0" fillId="3" borderId="87" xfId="0" applyFont="1" applyFill="1" applyBorder="1" applyAlignment="1" applyProtection="1">
      <alignment horizontal="left"/>
      <protection locked="0"/>
    </xf>
    <xf numFmtId="0" fontId="3" fillId="3" borderId="87" xfId="0" applyFont="1" applyFill="1" applyBorder="1" applyAlignment="1" applyProtection="1">
      <alignment horizontal="left" vertical="center"/>
      <protection locked="0"/>
    </xf>
    <xf numFmtId="0" fontId="3" fillId="3" borderId="88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3" borderId="72" xfId="0" applyFont="1" applyFill="1" applyBorder="1" applyAlignment="1" applyProtection="1">
      <alignment horizontal="left"/>
      <protection locked="0"/>
    </xf>
    <xf numFmtId="0" fontId="3" fillId="3" borderId="89" xfId="0" applyFont="1" applyFill="1" applyBorder="1" applyAlignment="1" applyProtection="1">
      <alignment horizontal="center" vertical="center"/>
      <protection locked="0"/>
    </xf>
    <xf numFmtId="0" fontId="0" fillId="3" borderId="55" xfId="0" applyFont="1" applyFill="1" applyBorder="1" applyAlignment="1" applyProtection="1">
      <alignment horizontal="left"/>
      <protection locked="0"/>
    </xf>
    <xf numFmtId="0" fontId="0" fillId="3" borderId="77" xfId="0" applyFont="1" applyFill="1" applyBorder="1" applyAlignment="1" applyProtection="1">
      <alignment horizontal="left"/>
      <protection locked="0"/>
    </xf>
    <xf numFmtId="0" fontId="3" fillId="3" borderId="77" xfId="0" applyFont="1" applyFill="1" applyBorder="1" applyAlignment="1" applyProtection="1">
      <alignment horizontal="left" vertical="center"/>
      <protection locked="0"/>
    </xf>
    <xf numFmtId="0" fontId="3" fillId="3" borderId="90" xfId="0" applyFont="1" applyFill="1" applyBorder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7" fillId="6" borderId="34" xfId="0" applyFont="1" applyFill="1" applyBorder="1" applyAlignment="1" applyProtection="1">
      <alignment horizontal="center" vertical="center"/>
    </xf>
    <xf numFmtId="0" fontId="7" fillId="6" borderId="56" xfId="0" applyFont="1" applyFill="1" applyBorder="1" applyAlignment="1" applyProtection="1">
      <alignment horizontal="center" vertical="center"/>
    </xf>
    <xf numFmtId="0" fontId="13" fillId="0" borderId="46" xfId="0" applyFont="1" applyBorder="1" applyAlignment="1" applyProtection="1">
      <alignment horizontal="center" vertical="center" wrapText="1"/>
    </xf>
    <xf numFmtId="14" fontId="13" fillId="4" borderId="48" xfId="0" applyNumberFormat="1" applyFont="1" applyFill="1" applyBorder="1" applyAlignment="1" applyProtection="1">
      <alignment horizontal="center" vertical="center" wrapText="1"/>
    </xf>
    <xf numFmtId="4" fontId="13" fillId="4" borderId="48" xfId="0" applyNumberFormat="1" applyFont="1" applyFill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wrapText="1"/>
    </xf>
    <xf numFmtId="168" fontId="13" fillId="4" borderId="58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168" fontId="13" fillId="0" borderId="0" xfId="0" applyNumberFormat="1" applyFont="1" applyProtection="1"/>
    <xf numFmtId="14" fontId="1" fillId="2" borderId="25" xfId="0" applyNumberFormat="1" applyFont="1" applyFill="1" applyBorder="1" applyProtection="1"/>
    <xf numFmtId="0" fontId="0" fillId="2" borderId="25" xfId="0" applyFont="1" applyFill="1" applyBorder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1" fillId="6" borderId="26" xfId="0" applyFont="1" applyFill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110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/>
    </xf>
    <xf numFmtId="0" fontId="3" fillId="0" borderId="114" xfId="0" applyFont="1" applyBorder="1" applyProtection="1"/>
    <xf numFmtId="0" fontId="1" fillId="0" borderId="0" xfId="0" applyFont="1" applyAlignment="1" applyProtection="1">
      <alignment horizontal="right" vertical="center" wrapText="1"/>
    </xf>
    <xf numFmtId="0" fontId="0" fillId="0" borderId="37" xfId="0" applyFont="1" applyBorder="1" applyProtection="1"/>
    <xf numFmtId="0" fontId="0" fillId="0" borderId="38" xfId="0" applyFont="1" applyBorder="1" applyProtection="1"/>
    <xf numFmtId="0" fontId="0" fillId="0" borderId="113" xfId="0" applyFont="1" applyBorder="1" applyProtection="1"/>
    <xf numFmtId="0" fontId="3" fillId="0" borderId="39" xfId="0" applyFont="1" applyBorder="1" applyProtection="1"/>
    <xf numFmtId="0" fontId="0" fillId="0" borderId="39" xfId="0" applyFont="1" applyBorder="1" applyProtection="1"/>
    <xf numFmtId="0" fontId="0" fillId="0" borderId="40" xfId="0" applyFont="1" applyBorder="1" applyProtection="1"/>
    <xf numFmtId="0" fontId="0" fillId="0" borderId="0" xfId="0" applyFont="1" applyAlignment="1" applyProtection="1"/>
    <xf numFmtId="0" fontId="5" fillId="0" borderId="0" xfId="0" applyFont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4" fontId="3" fillId="3" borderId="50" xfId="0" applyNumberFormat="1" applyFont="1" applyFill="1" applyBorder="1" applyAlignment="1" applyProtection="1">
      <alignment horizontal="right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4" fontId="3" fillId="3" borderId="30" xfId="0" applyNumberFormat="1" applyFont="1" applyFill="1" applyBorder="1" applyAlignment="1" applyProtection="1">
      <alignment horizontal="right" vertical="center"/>
      <protection locked="0"/>
    </xf>
    <xf numFmtId="4" fontId="3" fillId="4" borderId="58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3" fillId="8" borderId="25" xfId="0" applyNumberFormat="1" applyFont="1" applyFill="1" applyBorder="1" applyAlignment="1" applyProtection="1">
      <alignment horizontal="center" vertical="center"/>
      <protection locked="0"/>
    </xf>
    <xf numFmtId="165" fontId="3" fillId="8" borderId="2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wrapText="1"/>
      <protection locked="0"/>
    </xf>
    <xf numFmtId="166" fontId="0" fillId="0" borderId="0" xfId="0" applyNumberFormat="1" applyFont="1" applyProtection="1">
      <protection locked="0"/>
    </xf>
    <xf numFmtId="166" fontId="1" fillId="0" borderId="0" xfId="0" applyNumberFormat="1" applyFont="1" applyAlignment="1" applyProtection="1">
      <alignment vertical="center" wrapText="1"/>
    </xf>
    <xf numFmtId="166" fontId="3" fillId="0" borderId="0" xfId="0" applyNumberFormat="1" applyFont="1" applyProtection="1"/>
    <xf numFmtId="0" fontId="1" fillId="6" borderId="48" xfId="0" applyFont="1" applyFill="1" applyBorder="1" applyAlignment="1" applyProtection="1">
      <alignment horizontal="center" vertical="center" wrapText="1"/>
    </xf>
    <xf numFmtId="0" fontId="1" fillId="6" borderId="48" xfId="0" applyFont="1" applyFill="1" applyBorder="1" applyAlignment="1" applyProtection="1">
      <alignment horizontal="center" vertical="center"/>
    </xf>
    <xf numFmtId="4" fontId="3" fillId="4" borderId="50" xfId="0" applyNumberFormat="1" applyFont="1" applyFill="1" applyBorder="1" applyAlignment="1" applyProtection="1">
      <alignment horizontal="right" vertical="center"/>
    </xf>
    <xf numFmtId="4" fontId="3" fillId="4" borderId="51" xfId="0" applyNumberFormat="1" applyFont="1" applyFill="1" applyBorder="1" applyAlignment="1" applyProtection="1">
      <alignment horizontal="right" vertical="center"/>
    </xf>
    <xf numFmtId="165" fontId="3" fillId="4" borderId="52" xfId="0" applyNumberFormat="1" applyFont="1" applyFill="1" applyBorder="1" applyAlignment="1" applyProtection="1">
      <alignment horizontal="right" vertical="center"/>
    </xf>
    <xf numFmtId="4" fontId="3" fillId="4" borderId="30" xfId="0" applyNumberFormat="1" applyFont="1" applyFill="1" applyBorder="1" applyAlignment="1" applyProtection="1">
      <alignment horizontal="right" vertical="center"/>
    </xf>
    <xf numFmtId="4" fontId="3" fillId="4" borderId="53" xfId="0" applyNumberFormat="1" applyFont="1" applyFill="1" applyBorder="1" applyAlignment="1" applyProtection="1">
      <alignment horizontal="right" vertical="center"/>
    </xf>
    <xf numFmtId="165" fontId="3" fillId="4" borderId="54" xfId="0" applyNumberFormat="1" applyFont="1" applyFill="1" applyBorder="1" applyAlignment="1" applyProtection="1">
      <alignment horizontal="right" vertical="center"/>
    </xf>
    <xf numFmtId="4" fontId="3" fillId="4" borderId="34" xfId="0" applyNumberFormat="1" applyFont="1" applyFill="1" applyBorder="1" applyAlignment="1" applyProtection="1">
      <alignment horizontal="right"/>
    </xf>
    <xf numFmtId="4" fontId="3" fillId="0" borderId="34" xfId="0" applyNumberFormat="1" applyFont="1" applyBorder="1" applyAlignment="1" applyProtection="1">
      <alignment horizontal="center" vertical="center"/>
    </xf>
    <xf numFmtId="4" fontId="3" fillId="4" borderId="55" xfId="0" applyNumberFormat="1" applyFont="1" applyFill="1" applyBorder="1" applyAlignment="1" applyProtection="1">
      <alignment horizontal="right" vertical="center"/>
    </xf>
    <xf numFmtId="165" fontId="3" fillId="4" borderId="56" xfId="0" applyNumberFormat="1" applyFont="1" applyFill="1" applyBorder="1" applyAlignment="1" applyProtection="1">
      <alignment horizontal="right"/>
    </xf>
    <xf numFmtId="0" fontId="0" fillId="0" borderId="0" xfId="0" applyFont="1" applyAlignment="1" applyProtection="1">
      <alignment wrapText="1"/>
    </xf>
    <xf numFmtId="166" fontId="0" fillId="0" borderId="0" xfId="0" applyNumberFormat="1" applyFont="1" applyProtection="1"/>
    <xf numFmtId="0" fontId="17" fillId="3" borderId="30" xfId="0" applyFont="1" applyFill="1" applyBorder="1" applyProtection="1">
      <protection locked="0"/>
    </xf>
    <xf numFmtId="0" fontId="17" fillId="3" borderId="50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 applyProtection="1"/>
    <xf numFmtId="0" fontId="24" fillId="0" borderId="0" xfId="0" applyFont="1" applyProtection="1"/>
    <xf numFmtId="0" fontId="25" fillId="3" borderId="86" xfId="0" applyFont="1" applyFill="1" applyBorder="1" applyAlignment="1" applyProtection="1">
      <alignment horizontal="center" vertical="center"/>
      <protection locked="0"/>
    </xf>
    <xf numFmtId="0" fontId="25" fillId="3" borderId="72" xfId="0" applyFont="1" applyFill="1" applyBorder="1" applyAlignment="1" applyProtection="1">
      <alignment horizontal="left" vertical="center"/>
      <protection locked="0"/>
    </xf>
    <xf numFmtId="0" fontId="25" fillId="3" borderId="87" xfId="0" applyFont="1" applyFill="1" applyBorder="1" applyAlignment="1" applyProtection="1">
      <alignment horizontal="left" vertical="center"/>
      <protection locked="0"/>
    </xf>
    <xf numFmtId="0" fontId="25" fillId="3" borderId="76" xfId="0" applyFont="1" applyFill="1" applyBorder="1" applyAlignment="1" applyProtection="1">
      <alignment horizontal="left" vertical="center"/>
      <protection locked="0"/>
    </xf>
    <xf numFmtId="0" fontId="26" fillId="3" borderId="87" xfId="0" applyFont="1" applyFill="1" applyBorder="1" applyAlignment="1" applyProtection="1">
      <alignment horizontal="left"/>
      <protection locked="0"/>
    </xf>
    <xf numFmtId="0" fontId="25" fillId="3" borderId="88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protection locked="0"/>
    </xf>
    <xf numFmtId="0" fontId="31" fillId="0" borderId="14" xfId="0" applyFont="1" applyBorder="1" applyAlignment="1">
      <alignment horizontal="center" wrapText="1"/>
    </xf>
    <xf numFmtId="0" fontId="32" fillId="0" borderId="0" xfId="0" applyFont="1" applyAlignment="1"/>
    <xf numFmtId="0" fontId="3" fillId="3" borderId="79" xfId="0" applyFont="1" applyFill="1" applyBorder="1" applyAlignment="1" applyProtection="1">
      <alignment horizontal="center" vertical="center"/>
      <protection locked="0"/>
    </xf>
    <xf numFmtId="0" fontId="3" fillId="3" borderId="96" xfId="0" applyFont="1" applyFill="1" applyBorder="1" applyAlignment="1" applyProtection="1">
      <alignment horizontal="left" vertical="center"/>
      <protection locked="0"/>
    </xf>
    <xf numFmtId="0" fontId="0" fillId="3" borderId="96" xfId="0" applyFont="1" applyFill="1" applyBorder="1" applyAlignment="1" applyProtection="1">
      <alignment horizontal="left"/>
      <protection locked="0"/>
    </xf>
    <xf numFmtId="0" fontId="0" fillId="3" borderId="80" xfId="0" applyFont="1" applyFill="1" applyBorder="1" applyAlignment="1" applyProtection="1">
      <alignment horizontal="left"/>
      <protection locked="0"/>
    </xf>
    <xf numFmtId="0" fontId="3" fillId="3" borderId="80" xfId="0" applyFont="1" applyFill="1" applyBorder="1" applyAlignment="1" applyProtection="1">
      <alignment horizontal="left" vertical="center"/>
      <protection locked="0"/>
    </xf>
    <xf numFmtId="0" fontId="3" fillId="3" borderId="127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/>
    <xf numFmtId="171" fontId="13" fillId="4" borderId="48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0" borderId="0" xfId="0" applyFont="1" applyAlignment="1" applyProtection="1">
      <alignment horizontal="right"/>
    </xf>
    <xf numFmtId="0" fontId="32" fillId="0" borderId="0" xfId="0" applyFont="1" applyAlignment="1" applyProtection="1">
      <alignment horizontal="right"/>
    </xf>
    <xf numFmtId="0" fontId="2" fillId="11" borderId="80" xfId="0" applyFont="1" applyFill="1" applyBorder="1" applyProtection="1">
      <protection locked="0"/>
    </xf>
    <xf numFmtId="0" fontId="2" fillId="11" borderId="81" xfId="0" applyFont="1" applyFill="1" applyBorder="1" applyProtection="1">
      <protection locked="0"/>
    </xf>
    <xf numFmtId="43" fontId="30" fillId="4" borderId="48" xfId="1" applyFont="1" applyFill="1" applyBorder="1" applyAlignment="1" applyProtection="1">
      <alignment horizontal="center" vertical="center" wrapText="1"/>
    </xf>
    <xf numFmtId="0" fontId="4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1" fontId="3" fillId="3" borderId="4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3" borderId="50" xfId="0" applyFont="1" applyFill="1" applyBorder="1" applyAlignment="1" applyProtection="1">
      <alignment horizontal="center" vertical="center" wrapText="1"/>
      <protection locked="0"/>
    </xf>
    <xf numFmtId="0" fontId="8" fillId="11" borderId="61" xfId="0" applyFont="1" applyFill="1" applyBorder="1" applyAlignment="1" applyProtection="1">
      <alignment horizontal="center" vertical="center"/>
      <protection locked="0"/>
    </xf>
    <xf numFmtId="0" fontId="8" fillId="11" borderId="50" xfId="0" applyFont="1" applyFill="1" applyBorder="1" applyAlignment="1" applyProtection="1">
      <alignment horizontal="left" vertical="center" wrapText="1"/>
      <protection locked="0"/>
    </xf>
    <xf numFmtId="0" fontId="8" fillId="11" borderId="50" xfId="0" applyFont="1" applyFill="1" applyBorder="1" applyAlignment="1" applyProtection="1">
      <alignment horizontal="center" vertical="center"/>
      <protection locked="0"/>
    </xf>
    <xf numFmtId="0" fontId="8" fillId="11" borderId="35" xfId="0" applyFont="1" applyFill="1" applyBorder="1" applyAlignment="1" applyProtection="1">
      <alignment horizontal="center" vertical="center"/>
      <protection locked="0"/>
    </xf>
    <xf numFmtId="0" fontId="28" fillId="11" borderId="30" xfId="0" applyFont="1" applyFill="1" applyBorder="1" applyAlignment="1" applyProtection="1">
      <alignment horizontal="left" vertical="center" wrapText="1"/>
      <protection locked="0"/>
    </xf>
    <xf numFmtId="0" fontId="8" fillId="11" borderId="30" xfId="0" applyFont="1" applyFill="1" applyBorder="1" applyAlignment="1" applyProtection="1">
      <alignment horizontal="center" vertical="center"/>
      <protection locked="0"/>
    </xf>
    <xf numFmtId="0" fontId="8" fillId="11" borderId="30" xfId="0" applyFont="1" applyFill="1" applyBorder="1" applyAlignment="1" applyProtection="1">
      <alignment horizontal="left" vertical="center" wrapText="1"/>
      <protection locked="0"/>
    </xf>
    <xf numFmtId="0" fontId="20" fillId="11" borderId="30" xfId="0" applyFont="1" applyFill="1" applyBorder="1" applyAlignment="1" applyProtection="1">
      <alignment horizontal="left" vertical="center" wrapText="1"/>
      <protection locked="0"/>
    </xf>
    <xf numFmtId="0" fontId="20" fillId="11" borderId="30" xfId="0" applyFont="1" applyFill="1" applyBorder="1" applyAlignment="1" applyProtection="1">
      <alignment horizontal="center" vertical="center"/>
      <protection locked="0"/>
    </xf>
    <xf numFmtId="0" fontId="8" fillId="11" borderId="64" xfId="0" applyFont="1" applyFill="1" applyBorder="1" applyAlignment="1" applyProtection="1">
      <alignment horizontal="center" vertical="center"/>
      <protection locked="0"/>
    </xf>
    <xf numFmtId="0" fontId="8" fillId="11" borderId="65" xfId="0" applyFont="1" applyFill="1" applyBorder="1" applyAlignment="1" applyProtection="1">
      <alignment horizontal="left" vertical="center" wrapText="1"/>
      <protection locked="0"/>
    </xf>
    <xf numFmtId="0" fontId="8" fillId="11" borderId="65" xfId="0" applyFont="1" applyFill="1" applyBorder="1" applyAlignment="1" applyProtection="1">
      <alignment horizontal="center" vertical="center"/>
      <protection locked="0"/>
    </xf>
    <xf numFmtId="165" fontId="1" fillId="4" borderId="129" xfId="0" applyNumberFormat="1" applyFont="1" applyFill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4" borderId="48" xfId="0" applyNumberFormat="1" applyFont="1" applyFill="1" applyBorder="1"/>
    <xf numFmtId="0" fontId="3" fillId="4" borderId="58" xfId="0" applyNumberFormat="1" applyFont="1" applyFill="1" applyBorder="1"/>
    <xf numFmtId="0" fontId="3" fillId="0" borderId="131" xfId="0" applyFont="1" applyBorder="1" applyProtection="1"/>
    <xf numFmtId="0" fontId="3" fillId="0" borderId="138" xfId="0" applyFont="1" applyBorder="1" applyProtection="1"/>
    <xf numFmtId="0" fontId="3" fillId="0" borderId="141" xfId="0" applyFont="1" applyBorder="1" applyProtection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5" fillId="0" borderId="15" xfId="0" applyFont="1" applyBorder="1" applyAlignment="1">
      <alignment horizontal="left" wrapText="1"/>
    </xf>
    <xf numFmtId="0" fontId="26" fillId="0" borderId="16" xfId="0" applyFont="1" applyBorder="1"/>
    <xf numFmtId="0" fontId="26" fillId="0" borderId="17" xfId="0" applyFont="1" applyBorder="1"/>
    <xf numFmtId="0" fontId="33" fillId="0" borderId="15" xfId="0" applyFont="1" applyBorder="1" applyAlignment="1">
      <alignment horizontal="left" wrapText="1"/>
    </xf>
    <xf numFmtId="0" fontId="34" fillId="0" borderId="16" xfId="0" applyFont="1" applyBorder="1"/>
    <xf numFmtId="0" fontId="34" fillId="0" borderId="17" xfId="0" applyFont="1" applyBorder="1"/>
    <xf numFmtId="0" fontId="17" fillId="0" borderId="15" xfId="0" applyFont="1" applyBorder="1" applyAlignment="1">
      <alignment horizontal="left" wrapText="1"/>
    </xf>
    <xf numFmtId="0" fontId="2" fillId="0" borderId="16" xfId="0" applyFont="1" applyBorder="1"/>
    <xf numFmtId="0" fontId="2" fillId="0" borderId="17" xfId="0" applyFont="1" applyBorder="1"/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4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21" fillId="10" borderId="5" xfId="0" applyFont="1" applyFill="1" applyBorder="1" applyAlignment="1">
      <alignment horizontal="left" vertical="center" wrapText="1"/>
    </xf>
    <xf numFmtId="0" fontId="23" fillId="10" borderId="6" xfId="0" applyFont="1" applyFill="1" applyBorder="1"/>
    <xf numFmtId="0" fontId="23" fillId="10" borderId="7" xfId="0" applyFont="1" applyFill="1" applyBorder="1"/>
    <xf numFmtId="0" fontId="1" fillId="6" borderId="11" xfId="0" applyFont="1" applyFill="1" applyBorder="1" applyAlignment="1">
      <alignment horizontal="center" wrapText="1"/>
    </xf>
    <xf numFmtId="0" fontId="2" fillId="0" borderId="12" xfId="0" applyFont="1" applyBorder="1"/>
    <xf numFmtId="0" fontId="2" fillId="0" borderId="13" xfId="0" applyFont="1" applyBorder="1"/>
    <xf numFmtId="0" fontId="3" fillId="0" borderId="15" xfId="0" applyFont="1" applyBorder="1" applyAlignment="1">
      <alignment horizontal="left" wrapText="1"/>
    </xf>
    <xf numFmtId="0" fontId="18" fillId="0" borderId="121" xfId="0" applyNumberFormat="1" applyFont="1" applyBorder="1" applyAlignment="1" applyProtection="1">
      <alignment horizontal="center" vertical="center" wrapText="1"/>
      <protection locked="0"/>
    </xf>
    <xf numFmtId="0" fontId="18" fillId="0" borderId="122" xfId="0" applyNumberFormat="1" applyFont="1" applyBorder="1" applyAlignment="1" applyProtection="1">
      <alignment horizontal="center" vertical="center" wrapText="1"/>
      <protection locked="0"/>
    </xf>
    <xf numFmtId="0" fontId="18" fillId="0" borderId="123" xfId="0" applyNumberFormat="1" applyFont="1" applyBorder="1" applyAlignment="1" applyProtection="1">
      <alignment horizontal="center" vertical="center" wrapText="1"/>
      <protection locked="0"/>
    </xf>
    <xf numFmtId="0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8" fillId="0" borderId="126" xfId="0" applyNumberFormat="1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>
      <alignment horizontal="center" wrapText="1"/>
    </xf>
    <xf numFmtId="0" fontId="4" fillId="7" borderId="22" xfId="0" applyFont="1" applyFill="1" applyBorder="1" applyAlignment="1">
      <alignment horizontal="left" wrapText="1"/>
    </xf>
    <xf numFmtId="0" fontId="2" fillId="0" borderId="23" xfId="0" applyFont="1" applyBorder="1"/>
    <xf numFmtId="0" fontId="2" fillId="0" borderId="24" xfId="0" applyFont="1" applyBorder="1"/>
    <xf numFmtId="0" fontId="3" fillId="0" borderId="72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2" fillId="0" borderId="6" xfId="0" applyFont="1" applyBorder="1" applyProtection="1"/>
    <xf numFmtId="0" fontId="3" fillId="0" borderId="9" xfId="0" applyFont="1" applyBorder="1" applyAlignment="1" applyProtection="1">
      <alignment horizontal="left"/>
    </xf>
    <xf numFmtId="0" fontId="2" fillId="0" borderId="39" xfId="0" applyFont="1" applyBorder="1" applyProtection="1"/>
    <xf numFmtId="0" fontId="2" fillId="0" borderId="40" xfId="0" applyFont="1" applyBorder="1" applyProtection="1"/>
    <xf numFmtId="0" fontId="1" fillId="2" borderId="1" xfId="0" applyFont="1" applyFill="1" applyBorder="1" applyAlignment="1" applyProtection="1">
      <alignment horizontal="left"/>
    </xf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5" xfId="0" applyFont="1" applyBorder="1" applyAlignment="1" applyProtection="1">
      <alignment horizontal="left" vertical="top" wrapText="1"/>
    </xf>
    <xf numFmtId="0" fontId="2" fillId="0" borderId="7" xfId="0" applyFont="1" applyBorder="1" applyProtection="1"/>
    <xf numFmtId="165" fontId="1" fillId="4" borderId="130" xfId="1" applyNumberFormat="1" applyFont="1" applyFill="1" applyBorder="1" applyAlignment="1" applyProtection="1">
      <alignment horizontal="center"/>
    </xf>
    <xf numFmtId="165" fontId="1" fillId="4" borderId="129" xfId="1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/>
    <xf numFmtId="0" fontId="1" fillId="6" borderId="1" xfId="0" applyFont="1" applyFill="1" applyBorder="1" applyAlignment="1" applyProtection="1">
      <alignment horizontal="left"/>
    </xf>
    <xf numFmtId="0" fontId="17" fillId="3" borderId="29" xfId="0" applyFont="1" applyFill="1" applyBorder="1" applyAlignment="1" applyProtection="1">
      <alignment horizontal="left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3" borderId="27" xfId="0" applyFont="1" applyFill="1" applyBorder="1" applyAlignment="1" applyProtection="1">
      <alignment horizontal="left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3" fillId="3" borderId="32" xfId="0" applyFont="1" applyFill="1" applyBorder="1" applyAlignment="1" applyProtection="1">
      <alignment horizontal="left"/>
      <protection locked="0"/>
    </xf>
    <xf numFmtId="0" fontId="2" fillId="0" borderId="33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17" fillId="3" borderId="27" xfId="0" applyFont="1" applyFill="1" applyBorder="1" applyAlignment="1" applyProtection="1">
      <alignment horizontal="left"/>
      <protection locked="0"/>
    </xf>
    <xf numFmtId="0" fontId="25" fillId="0" borderId="129" xfId="0" applyFont="1" applyBorder="1" applyAlignment="1" applyProtection="1">
      <alignment horizontal="center"/>
    </xf>
    <xf numFmtId="0" fontId="26" fillId="0" borderId="129" xfId="0" applyFont="1" applyBorder="1" applyProtection="1"/>
    <xf numFmtId="0" fontId="2" fillId="0" borderId="35" xfId="0" applyFont="1" applyBorder="1" applyProtection="1">
      <protection locked="0"/>
    </xf>
    <xf numFmtId="0" fontId="17" fillId="3" borderId="32" xfId="0" applyFont="1" applyFill="1" applyBorder="1" applyAlignment="1" applyProtection="1">
      <alignment horizontal="left"/>
      <protection locked="0"/>
    </xf>
    <xf numFmtId="0" fontId="17" fillId="0" borderId="129" xfId="0" applyFont="1" applyBorder="1" applyAlignment="1" applyProtection="1">
      <alignment horizontal="left"/>
    </xf>
    <xf numFmtId="0" fontId="17" fillId="0" borderId="128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right"/>
      <protection locked="0"/>
    </xf>
    <xf numFmtId="0" fontId="2" fillId="0" borderId="39" xfId="0" applyFont="1" applyBorder="1" applyProtection="1">
      <protection locked="0"/>
    </xf>
    <xf numFmtId="0" fontId="2" fillId="0" borderId="57" xfId="0" applyFont="1" applyBorder="1" applyProtection="1">
      <protection locked="0"/>
    </xf>
    <xf numFmtId="0" fontId="1" fillId="0" borderId="22" xfId="0" applyFont="1" applyBorder="1" applyAlignment="1" applyProtection="1">
      <alignment horizontal="right"/>
    </xf>
    <xf numFmtId="0" fontId="2" fillId="0" borderId="23" xfId="0" applyFont="1" applyBorder="1" applyProtection="1"/>
    <xf numFmtId="0" fontId="2" fillId="0" borderId="33" xfId="0" applyFont="1" applyBorder="1" applyProtection="1"/>
    <xf numFmtId="0" fontId="1" fillId="6" borderId="1" xfId="0" applyFont="1" applyFill="1" applyBorder="1" applyAlignment="1" applyProtection="1">
      <alignment horizontal="left" wrapText="1"/>
    </xf>
    <xf numFmtId="0" fontId="1" fillId="6" borderId="43" xfId="0" applyFont="1" applyFill="1" applyBorder="1" applyAlignment="1" applyProtection="1">
      <alignment horizontal="center" vertical="center" wrapText="1"/>
    </xf>
    <xf numFmtId="0" fontId="2" fillId="0" borderId="46" xfId="0" applyFont="1" applyBorder="1" applyProtection="1"/>
    <xf numFmtId="0" fontId="1" fillId="6" borderId="44" xfId="0" applyFont="1" applyFill="1" applyBorder="1" applyAlignment="1" applyProtection="1">
      <alignment horizontal="center" vertical="center" wrapText="1"/>
    </xf>
    <xf numFmtId="0" fontId="2" fillId="0" borderId="47" xfId="0" applyFont="1" applyBorder="1" applyProtection="1"/>
    <xf numFmtId="0" fontId="16" fillId="8" borderId="1" xfId="0" applyFont="1" applyFill="1" applyBorder="1" applyAlignment="1" applyProtection="1">
      <alignment horizontal="center" vertical="center" wrapText="1"/>
    </xf>
    <xf numFmtId="166" fontId="1" fillId="6" borderId="45" xfId="0" applyNumberFormat="1" applyFont="1" applyFill="1" applyBorder="1" applyAlignment="1" applyProtection="1">
      <alignment horizontal="center" vertical="center" wrapText="1"/>
    </xf>
    <xf numFmtId="0" fontId="2" fillId="0" borderId="49" xfId="0" applyFont="1" applyBorder="1" applyProtection="1"/>
    <xf numFmtId="0" fontId="1" fillId="6" borderId="29" xfId="0" applyFont="1" applyFill="1" applyBorder="1" applyAlignment="1" applyProtection="1">
      <alignment horizontal="center" vertical="center" wrapText="1"/>
    </xf>
    <xf numFmtId="0" fontId="2" fillId="0" borderId="16" xfId="0" applyFont="1" applyBorder="1" applyProtection="1"/>
    <xf numFmtId="0" fontId="2" fillId="0" borderId="35" xfId="0" applyFont="1" applyBorder="1" applyProtection="1"/>
    <xf numFmtId="0" fontId="5" fillId="0" borderId="0" xfId="0" applyFont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/>
    </xf>
    <xf numFmtId="0" fontId="2" fillId="0" borderId="70" xfId="0" applyFont="1" applyBorder="1" applyProtection="1"/>
    <xf numFmtId="0" fontId="6" fillId="6" borderId="1" xfId="0" applyFont="1" applyFill="1" applyBorder="1" applyAlignment="1" applyProtection="1">
      <alignment horizontal="left"/>
    </xf>
    <xf numFmtId="0" fontId="9" fillId="0" borderId="5" xfId="0" applyFont="1" applyBorder="1" applyAlignment="1" applyProtection="1">
      <alignment horizontal="left" vertical="center"/>
    </xf>
    <xf numFmtId="0" fontId="9" fillId="6" borderId="73" xfId="0" applyFont="1" applyFill="1" applyBorder="1" applyAlignment="1" applyProtection="1">
      <alignment horizontal="center" vertical="center"/>
    </xf>
    <xf numFmtId="0" fontId="2" fillId="0" borderId="74" xfId="0" applyFont="1" applyBorder="1" applyProtection="1"/>
    <xf numFmtId="167" fontId="7" fillId="6" borderId="5" xfId="0" applyNumberFormat="1" applyFont="1" applyFill="1" applyBorder="1" applyAlignment="1" applyProtection="1">
      <alignment horizontal="center" vertical="center" wrapText="1"/>
    </xf>
    <xf numFmtId="168" fontId="9" fillId="6" borderId="71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Protection="1"/>
    <xf numFmtId="0" fontId="9" fillId="6" borderId="11" xfId="0" applyFont="1" applyFill="1" applyBorder="1" applyAlignment="1" applyProtection="1">
      <alignment horizontal="center" vertical="center" wrapText="1"/>
    </xf>
    <xf numFmtId="0" fontId="2" fillId="0" borderId="12" xfId="0" applyFont="1" applyBorder="1" applyProtection="1"/>
    <xf numFmtId="0" fontId="9" fillId="0" borderId="37" xfId="0" applyFont="1" applyBorder="1" applyAlignment="1" applyProtection="1">
      <alignment horizontal="left"/>
    </xf>
    <xf numFmtId="0" fontId="2" fillId="0" borderId="37" xfId="0" applyFont="1" applyBorder="1" applyProtection="1"/>
    <xf numFmtId="0" fontId="17" fillId="3" borderId="5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8" borderId="1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</xf>
    <xf numFmtId="0" fontId="2" fillId="0" borderId="61" xfId="0" applyFont="1" applyBorder="1" applyProtection="1"/>
    <xf numFmtId="0" fontId="3" fillId="3" borderId="15" xfId="0" applyFont="1" applyFill="1" applyBorder="1" applyAlignment="1" applyProtection="1">
      <alignment horizontal="left"/>
      <protection locked="0"/>
    </xf>
    <xf numFmtId="0" fontId="3" fillId="4" borderId="22" xfId="0" applyFont="1" applyFill="1" applyBorder="1" applyAlignment="1" applyProtection="1">
      <alignment horizontal="center"/>
    </xf>
    <xf numFmtId="0" fontId="3" fillId="3" borderId="79" xfId="0" applyFont="1" applyFill="1" applyBorder="1" applyAlignment="1" applyProtection="1">
      <alignment horizontal="left"/>
      <protection locked="0"/>
    </xf>
    <xf numFmtId="0" fontId="2" fillId="0" borderId="80" xfId="0" applyFont="1" applyBorder="1" applyProtection="1">
      <protection locked="0"/>
    </xf>
    <xf numFmtId="0" fontId="2" fillId="0" borderId="81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3" fillId="3" borderId="29" xfId="0" applyFont="1" applyFill="1" applyBorder="1" applyAlignment="1" applyProtection="1">
      <alignment horizontal="left" vertical="center"/>
      <protection locked="0"/>
    </xf>
    <xf numFmtId="0" fontId="7" fillId="6" borderId="43" xfId="0" applyFont="1" applyFill="1" applyBorder="1" applyAlignment="1" applyProtection="1">
      <alignment horizontal="center" vertical="center"/>
    </xf>
    <xf numFmtId="0" fontId="7" fillId="6" borderId="44" xfId="0" applyFont="1" applyFill="1" applyBorder="1" applyAlignment="1" applyProtection="1">
      <alignment horizontal="center" vertical="center" wrapText="1"/>
    </xf>
    <xf numFmtId="0" fontId="7" fillId="6" borderId="27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7" fillId="6" borderId="27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left" vertical="center"/>
      <protection locked="0"/>
    </xf>
    <xf numFmtId="0" fontId="2" fillId="0" borderId="61" xfId="0" applyFont="1" applyBorder="1" applyProtection="1">
      <protection locked="0"/>
    </xf>
    <xf numFmtId="0" fontId="25" fillId="3" borderId="29" xfId="0" applyFont="1" applyFill="1" applyBorder="1" applyAlignment="1" applyProtection="1">
      <alignment horizontal="left" vertical="center"/>
      <protection locked="0"/>
    </xf>
    <xf numFmtId="0" fontId="26" fillId="0" borderId="16" xfId="0" applyFont="1" applyBorder="1" applyProtection="1">
      <protection locked="0"/>
    </xf>
    <xf numFmtId="0" fontId="26" fillId="0" borderId="35" xfId="0" applyFont="1" applyBorder="1" applyProtection="1">
      <protection locked="0"/>
    </xf>
    <xf numFmtId="0" fontId="1" fillId="6" borderId="32" xfId="0" applyFont="1" applyFill="1" applyBorder="1" applyAlignment="1">
      <alignment horizontal="center"/>
    </xf>
    <xf numFmtId="0" fontId="2" fillId="0" borderId="91" xfId="0" applyFont="1" applyBorder="1"/>
    <xf numFmtId="164" fontId="3" fillId="4" borderId="93" xfId="0" applyNumberFormat="1" applyFont="1" applyFill="1" applyBorder="1" applyAlignment="1">
      <alignment horizontal="center"/>
    </xf>
    <xf numFmtId="0" fontId="2" fillId="0" borderId="94" xfId="0" applyFont="1" applyBorder="1"/>
    <xf numFmtId="0" fontId="1" fillId="0" borderId="0" xfId="0" applyFont="1" applyAlignment="1">
      <alignment horizontal="center" vertical="center" wrapText="1"/>
    </xf>
    <xf numFmtId="0" fontId="1" fillId="6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6" borderId="100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1" xfId="0" applyFont="1" applyBorder="1"/>
    <xf numFmtId="0" fontId="1" fillId="6" borderId="43" xfId="0" applyFont="1" applyFill="1" applyBorder="1" applyAlignment="1">
      <alignment horizontal="center" vertical="center"/>
    </xf>
    <xf numFmtId="0" fontId="2" fillId="0" borderId="46" xfId="0" applyFont="1" applyBorder="1"/>
    <xf numFmtId="0" fontId="1" fillId="6" borderId="27" xfId="0" applyFont="1" applyFill="1" applyBorder="1" applyAlignment="1">
      <alignment horizontal="center"/>
    </xf>
    <xf numFmtId="0" fontId="2" fillId="0" borderId="70" xfId="0" applyFont="1" applyBorder="1"/>
    <xf numFmtId="0" fontId="3" fillId="4" borderId="98" xfId="0" applyNumberFormat="1" applyFont="1" applyFill="1" applyBorder="1" applyAlignment="1">
      <alignment horizontal="center"/>
    </xf>
    <xf numFmtId="0" fontId="2" fillId="0" borderId="99" xfId="0" applyFont="1" applyBorder="1"/>
    <xf numFmtId="0" fontId="1" fillId="6" borderId="101" xfId="0" applyFont="1" applyFill="1" applyBorder="1" applyAlignment="1">
      <alignment horizontal="center" vertical="center" wrapText="1"/>
    </xf>
    <xf numFmtId="0" fontId="2" fillId="0" borderId="102" xfId="0" applyFont="1" applyBorder="1"/>
    <xf numFmtId="0" fontId="2" fillId="0" borderId="104" xfId="0" applyFont="1" applyBorder="1"/>
    <xf numFmtId="0" fontId="1" fillId="6" borderId="43" xfId="0" applyFont="1" applyFill="1" applyBorder="1" applyAlignment="1">
      <alignment horizontal="center" vertical="center" wrapText="1"/>
    </xf>
    <xf numFmtId="0" fontId="2" fillId="0" borderId="95" xfId="0" applyFont="1" applyBorder="1"/>
    <xf numFmtId="168" fontId="1" fillId="6" borderId="27" xfId="0" applyNumberFormat="1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1" fillId="6" borderId="103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1" fillId="6" borderId="65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1" fillId="6" borderId="96" xfId="0" applyFont="1" applyFill="1" applyBorder="1" applyAlignment="1">
      <alignment horizontal="center"/>
    </xf>
    <xf numFmtId="0" fontId="2" fillId="0" borderId="64" xfId="0" applyFont="1" applyBorder="1"/>
    <xf numFmtId="0" fontId="2" fillId="0" borderId="97" xfId="0" applyFont="1" applyBorder="1"/>
    <xf numFmtId="0" fontId="2" fillId="0" borderId="57" xfId="0" applyFont="1" applyBorder="1"/>
    <xf numFmtId="168" fontId="3" fillId="4" borderId="32" xfId="0" applyNumberFormat="1" applyFont="1" applyFill="1" applyBorder="1" applyAlignment="1" applyProtection="1">
      <alignment horizontal="center" vertical="center"/>
    </xf>
    <xf numFmtId="0" fontId="2" fillId="0" borderId="24" xfId="0" applyFont="1" applyBorder="1" applyProtection="1"/>
    <xf numFmtId="168" fontId="3" fillId="4" borderId="29" xfId="0" applyNumberFormat="1" applyFont="1" applyFill="1" applyBorder="1" applyAlignment="1" applyProtection="1">
      <alignment horizontal="center" vertical="center"/>
    </xf>
    <xf numFmtId="0" fontId="2" fillId="0" borderId="17" xfId="0" applyFont="1" applyBorder="1" applyProtection="1"/>
    <xf numFmtId="0" fontId="1" fillId="9" borderId="29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/>
    </xf>
    <xf numFmtId="14" fontId="3" fillId="3" borderId="29" xfId="0" applyNumberFormat="1" applyFont="1" applyFill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35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horizontal="center"/>
    </xf>
    <xf numFmtId="0" fontId="1" fillId="9" borderId="2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14" fontId="13" fillId="3" borderId="29" xfId="0" applyNumberFormat="1" applyFont="1" applyFill="1" applyBorder="1" applyAlignment="1" applyProtection="1">
      <alignment horizontal="center" wrapText="1"/>
      <protection locked="0"/>
    </xf>
    <xf numFmtId="0" fontId="39" fillId="0" borderId="16" xfId="0" applyFont="1" applyBorder="1" applyAlignment="1" applyProtection="1">
      <alignment wrapText="1"/>
      <protection locked="0"/>
    </xf>
    <xf numFmtId="0" fontId="39" fillId="0" borderId="35" xfId="0" applyFont="1" applyBorder="1" applyAlignment="1" applyProtection="1">
      <alignment wrapText="1"/>
      <protection locked="0"/>
    </xf>
    <xf numFmtId="14" fontId="7" fillId="3" borderId="29" xfId="0" applyNumberFormat="1" applyFont="1" applyFill="1" applyBorder="1" applyAlignment="1" applyProtection="1">
      <alignment horizontal="center" wrapText="1"/>
      <protection locked="0"/>
    </xf>
    <xf numFmtId="0" fontId="40" fillId="0" borderId="16" xfId="0" applyFont="1" applyBorder="1" applyAlignment="1" applyProtection="1">
      <alignment wrapText="1"/>
      <protection locked="0"/>
    </xf>
    <xf numFmtId="0" fontId="40" fillId="0" borderId="35" xfId="0" applyFont="1" applyBorder="1" applyAlignment="1" applyProtection="1">
      <alignment wrapText="1"/>
      <protection locked="0"/>
    </xf>
    <xf numFmtId="14" fontId="1" fillId="6" borderId="29" xfId="0" applyNumberFormat="1" applyFont="1" applyFill="1" applyBorder="1" applyAlignment="1" applyProtection="1">
      <alignment horizontal="center"/>
    </xf>
    <xf numFmtId="0" fontId="1" fillId="6" borderId="4" xfId="0" applyFont="1" applyFill="1" applyBorder="1" applyAlignment="1" applyProtection="1">
      <alignment horizontal="center" vertical="center"/>
    </xf>
    <xf numFmtId="0" fontId="2" fillId="0" borderId="106" xfId="0" applyFont="1" applyBorder="1" applyProtection="1"/>
    <xf numFmtId="0" fontId="2" fillId="0" borderId="107" xfId="0" applyFont="1" applyBorder="1" applyProtection="1"/>
    <xf numFmtId="0" fontId="2" fillId="0" borderId="108" xfId="0" applyFont="1" applyBorder="1" applyProtection="1"/>
    <xf numFmtId="0" fontId="2" fillId="0" borderId="109" xfId="0" applyFont="1" applyBorder="1" applyProtection="1"/>
    <xf numFmtId="14" fontId="1" fillId="6" borderId="27" xfId="0" applyNumberFormat="1" applyFont="1" applyFill="1" applyBorder="1" applyAlignment="1" applyProtection="1">
      <alignment horizontal="center"/>
    </xf>
    <xf numFmtId="0" fontId="0" fillId="0" borderId="135" xfId="0" applyFont="1" applyBorder="1" applyAlignment="1" applyProtection="1">
      <alignment horizontal="center"/>
    </xf>
    <xf numFmtId="0" fontId="2" fillId="0" borderId="136" xfId="0" applyFont="1" applyBorder="1" applyProtection="1"/>
    <xf numFmtId="0" fontId="2" fillId="0" borderId="137" xfId="0" applyFont="1" applyBorder="1" applyProtection="1"/>
    <xf numFmtId="0" fontId="2" fillId="0" borderId="118" xfId="0" applyFont="1" applyBorder="1" applyProtection="1"/>
    <xf numFmtId="0" fontId="0" fillId="0" borderId="25" xfId="0" applyFont="1" applyBorder="1" applyAlignment="1" applyProtection="1"/>
    <xf numFmtId="0" fontId="2" fillId="0" borderId="139" xfId="0" applyFont="1" applyBorder="1" applyProtection="1"/>
    <xf numFmtId="0" fontId="2" fillId="0" borderId="119" xfId="0" applyFont="1" applyBorder="1" applyProtection="1"/>
    <xf numFmtId="0" fontId="2" fillId="0" borderId="116" xfId="0" applyFont="1" applyBorder="1" applyProtection="1"/>
    <xf numFmtId="0" fontId="2" fillId="0" borderId="140" xfId="0" applyFont="1" applyBorder="1" applyProtection="1"/>
    <xf numFmtId="0" fontId="3" fillId="3" borderId="132" xfId="0" applyFont="1" applyFill="1" applyBorder="1" applyAlignment="1" applyProtection="1">
      <alignment horizontal="left"/>
      <protection locked="0"/>
    </xf>
    <xf numFmtId="0" fontId="2" fillId="0" borderId="133" xfId="0" applyFont="1" applyBorder="1" applyProtection="1">
      <protection locked="0"/>
    </xf>
    <xf numFmtId="0" fontId="2" fillId="0" borderId="134" xfId="0" applyFont="1" applyBorder="1" applyProtection="1">
      <protection locked="0"/>
    </xf>
    <xf numFmtId="0" fontId="3" fillId="3" borderId="72" xfId="0" applyFont="1" applyFill="1" applyBorder="1" applyAlignment="1" applyProtection="1">
      <alignment horizontal="left"/>
      <protection locked="0"/>
    </xf>
    <xf numFmtId="0" fontId="2" fillId="0" borderId="111" xfId="0" applyFont="1" applyBorder="1" applyProtection="1">
      <protection locked="0"/>
    </xf>
    <xf numFmtId="0" fontId="2" fillId="0" borderId="76" xfId="0" applyFont="1" applyBorder="1" applyProtection="1">
      <protection locked="0"/>
    </xf>
    <xf numFmtId="0" fontId="3" fillId="3" borderId="119" xfId="0" applyFont="1" applyFill="1" applyBorder="1" applyAlignment="1" applyProtection="1">
      <alignment horizontal="left"/>
      <protection locked="0"/>
    </xf>
    <xf numFmtId="0" fontId="2" fillId="0" borderId="116" xfId="0" applyFont="1" applyBorder="1" applyProtection="1">
      <protection locked="0"/>
    </xf>
    <xf numFmtId="0" fontId="2" fillId="0" borderId="117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</xf>
    <xf numFmtId="0" fontId="2" fillId="0" borderId="38" xfId="0" applyFont="1" applyBorder="1" applyProtection="1"/>
    <xf numFmtId="0" fontId="2" fillId="0" borderId="112" xfId="0" applyFont="1" applyBorder="1" applyProtection="1"/>
    <xf numFmtId="0" fontId="2" fillId="0" borderId="113" xfId="0" applyFont="1" applyBorder="1" applyProtection="1"/>
    <xf numFmtId="0" fontId="14" fillId="0" borderId="112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/>
    </xf>
    <xf numFmtId="0" fontId="3" fillId="0" borderId="142" xfId="0" applyFont="1" applyBorder="1" applyAlignment="1" applyProtection="1">
      <alignment horizontal="center"/>
    </xf>
    <xf numFmtId="0" fontId="2" fillId="0" borderId="143" xfId="0" applyFont="1" applyBorder="1" applyProtection="1"/>
    <xf numFmtId="0" fontId="2" fillId="0" borderId="144" xfId="0" applyFont="1" applyBorder="1" applyProtection="1"/>
    <xf numFmtId="14" fontId="3" fillId="3" borderId="142" xfId="0" applyNumberFormat="1" applyFont="1" applyFill="1" applyBorder="1" applyAlignment="1" applyProtection="1">
      <alignment horizontal="left"/>
      <protection locked="0"/>
    </xf>
    <xf numFmtId="0" fontId="2" fillId="0" borderId="143" xfId="0" applyFont="1" applyBorder="1" applyProtection="1">
      <protection locked="0"/>
    </xf>
    <xf numFmtId="0" fontId="3" fillId="0" borderId="9" xfId="0" applyFont="1" applyBorder="1" applyAlignment="1" applyProtection="1">
      <alignment horizontal="center"/>
    </xf>
    <xf numFmtId="0" fontId="3" fillId="0" borderId="112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 wrapText="1"/>
    </xf>
    <xf numFmtId="0" fontId="1" fillId="12" borderId="1" xfId="0" applyFont="1" applyFill="1" applyBorder="1" applyAlignment="1" applyProtection="1">
      <alignment horizontal="left"/>
    </xf>
    <xf numFmtId="0" fontId="2" fillId="13" borderId="2" xfId="0" applyFont="1" applyFill="1" applyBorder="1" applyProtection="1"/>
    <xf numFmtId="0" fontId="2" fillId="13" borderId="3" xfId="0" applyFont="1" applyFill="1" applyBorder="1" applyProtection="1"/>
    <xf numFmtId="0" fontId="1" fillId="2" borderId="1" xfId="0" applyFont="1" applyFill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3" fillId="3" borderId="29" xfId="0" applyFont="1" applyFill="1" applyBorder="1" applyAlignment="1" applyProtection="1">
      <alignment horizontal="left"/>
      <protection locked="0"/>
    </xf>
    <xf numFmtId="14" fontId="3" fillId="3" borderId="32" xfId="0" applyNumberFormat="1" applyFont="1" applyFill="1" applyBorder="1" applyAlignment="1" applyProtection="1">
      <alignment horizontal="left"/>
      <protection locked="0"/>
    </xf>
    <xf numFmtId="0" fontId="2" fillId="0" borderId="91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0" fillId="0" borderId="118" xfId="0" applyFont="1" applyBorder="1" applyAlignment="1" applyProtection="1">
      <alignment horizontal="center"/>
    </xf>
    <xf numFmtId="0" fontId="2" fillId="0" borderId="120" xfId="0" applyFont="1" applyBorder="1" applyProtection="1"/>
    <xf numFmtId="0" fontId="3" fillId="3" borderId="115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Vírgula" xfId="1" builtinId="3"/>
  </cellStyles>
  <dxfs count="1">
    <dxf>
      <fill>
        <patternFill patternType="solid">
          <fgColor rgb="FFFF9999"/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0</xdr:rowOff>
        </xdr:from>
        <xdr:to>
          <xdr:col>0</xdr:col>
          <xdr:colOff>923925</xdr:colOff>
          <xdr:row>1</xdr:row>
          <xdr:rowOff>196111</xdr:rowOff>
        </xdr:to>
        <xdr:pic>
          <xdr:nvPicPr>
            <xdr:cNvPr id="5" name="Imagem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lan1 ORIENTAÇÕES PREENCHIMENTO'!$E$40" spid="_x0000_s22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150" y="0"/>
              <a:ext cx="866775" cy="8533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9526</xdr:colOff>
          <xdr:row>0</xdr:row>
          <xdr:rowOff>0</xdr:rowOff>
        </xdr:from>
        <xdr:to>
          <xdr:col>1</xdr:col>
          <xdr:colOff>457201</xdr:colOff>
          <xdr:row>1</xdr:row>
          <xdr:rowOff>196850</xdr:rowOff>
        </xdr:to>
        <xdr:pic>
          <xdr:nvPicPr>
            <xdr:cNvPr id="3" name="Imagem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lan1 ORIENTAÇÕES PREENCHIMENTO'!$E$40" spid="_x0000_s32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6" y="0"/>
              <a:ext cx="819150" cy="806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828675</xdr:colOff>
          <xdr:row>1</xdr:row>
          <xdr:rowOff>177652</xdr:rowOff>
        </xdr:to>
        <xdr:pic>
          <xdr:nvPicPr>
            <xdr:cNvPr id="2" name="Imagem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lan1 ORIENTAÇÕES PREENCHIMENTO'!$E$40" spid="_x0000_s42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828675" cy="8158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0</xdr:row>
          <xdr:rowOff>1</xdr:rowOff>
        </xdr:from>
        <xdr:to>
          <xdr:col>1</xdr:col>
          <xdr:colOff>222000</xdr:colOff>
          <xdr:row>2</xdr:row>
          <xdr:rowOff>9525</xdr:rowOff>
        </xdr:to>
        <xdr:pic>
          <xdr:nvPicPr>
            <xdr:cNvPr id="2" name="Imagem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lan1 ORIENTAÇÕES PREENCHIMENTO'!$E$40" spid="_x0000_s52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1"/>
              <a:ext cx="803024" cy="7905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0</xdr:row>
          <xdr:rowOff>1</xdr:rowOff>
        </xdr:from>
        <xdr:to>
          <xdr:col>1</xdr:col>
          <xdr:colOff>193576</xdr:colOff>
          <xdr:row>1</xdr:row>
          <xdr:rowOff>190501</xdr:rowOff>
        </xdr:to>
        <xdr:pic>
          <xdr:nvPicPr>
            <xdr:cNvPr id="2" name="Imagem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lan1 ORIENTAÇÕES PREENCHIMENTO'!$E$40" spid="_x0000_s63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1"/>
              <a:ext cx="812700" cy="800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2</xdr:row>
          <xdr:rowOff>6498</xdr:rowOff>
        </xdr:to>
        <xdr:pic>
          <xdr:nvPicPr>
            <xdr:cNvPr id="2" name="Imagem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lan1 ORIENTAÇÕES PREENCHIMENTO'!$E$40" spid="_x0000_s73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809625" cy="79707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</xdr:rowOff>
        </xdr:from>
        <xdr:to>
          <xdr:col>0</xdr:col>
          <xdr:colOff>600075</xdr:colOff>
          <xdr:row>0</xdr:row>
          <xdr:rowOff>590773</xdr:rowOff>
        </xdr:to>
        <xdr:pic>
          <xdr:nvPicPr>
            <xdr:cNvPr id="3" name="Imagem 2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lan1 ORIENTAÇÕES PREENCHIMENTO'!$E$40" spid="_x0000_s83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"/>
              <a:ext cx="600075" cy="5907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0</xdr:row>
          <xdr:rowOff>0</xdr:rowOff>
        </xdr:from>
        <xdr:to>
          <xdr:col>1</xdr:col>
          <xdr:colOff>161926</xdr:colOff>
          <xdr:row>1</xdr:row>
          <xdr:rowOff>150406</xdr:rowOff>
        </xdr:to>
        <xdr:pic>
          <xdr:nvPicPr>
            <xdr:cNvPr id="2" name="Imagem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lan1 ORIENTAÇÕES PREENCHIMENTO'!$E$40" spid="_x0000_s95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0"/>
              <a:ext cx="742950" cy="73143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33</xdr:row>
          <xdr:rowOff>1</xdr:rowOff>
        </xdr:from>
        <xdr:to>
          <xdr:col>1</xdr:col>
          <xdr:colOff>238126</xdr:colOff>
          <xdr:row>34</xdr:row>
          <xdr:rowOff>225426</xdr:rowOff>
        </xdr:to>
        <xdr:pic>
          <xdr:nvPicPr>
            <xdr:cNvPr id="3" name="Imagem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lan1 ORIENTAÇÕES PREENCHIMENTO'!$E$40" spid="_x0000_s95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8362951"/>
              <a:ext cx="819150" cy="806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topLeftCell="A22" zoomScale="115" zoomScaleNormal="115" workbookViewId="0">
      <selection activeCell="M7" sqref="M7"/>
    </sheetView>
  </sheetViews>
  <sheetFormatPr defaultColWidth="14.42578125" defaultRowHeight="15" customHeight="1" x14ac:dyDescent="0.25"/>
  <cols>
    <col min="1" max="1" width="6.140625" customWidth="1"/>
    <col min="2" max="10" width="9.140625" customWidth="1"/>
    <col min="11" max="11" width="28.85546875" customWidth="1"/>
  </cols>
  <sheetData>
    <row r="1" spans="1:11" x14ac:dyDescent="0.25">
      <c r="A1" s="287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x14ac:dyDescent="0.25">
      <c r="A2" s="301" t="s">
        <v>1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</row>
    <row r="3" spans="1:11" ht="9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.75" customHeight="1" x14ac:dyDescent="0.25">
      <c r="A4" s="3" t="s">
        <v>2</v>
      </c>
      <c r="B4" s="305" t="s">
        <v>3</v>
      </c>
      <c r="C4" s="299"/>
      <c r="D4" s="299"/>
      <c r="E4" s="299"/>
      <c r="F4" s="299"/>
      <c r="G4" s="299"/>
      <c r="H4" s="299"/>
      <c r="I4" s="299"/>
      <c r="J4" s="299"/>
      <c r="K4" s="300"/>
    </row>
    <row r="5" spans="1:11" ht="80.25" customHeight="1" x14ac:dyDescent="0.25">
      <c r="A5" s="4" t="s">
        <v>4</v>
      </c>
      <c r="B5" s="304" t="s">
        <v>5</v>
      </c>
      <c r="C5" s="299"/>
      <c r="D5" s="299"/>
      <c r="E5" s="299"/>
      <c r="F5" s="299"/>
      <c r="G5" s="299"/>
      <c r="H5" s="299"/>
      <c r="I5" s="299"/>
      <c r="J5" s="299"/>
      <c r="K5" s="300"/>
    </row>
    <row r="6" spans="1:11" ht="36" customHeight="1" x14ac:dyDescent="0.25">
      <c r="A6" s="4" t="s">
        <v>6</v>
      </c>
      <c r="B6" s="307" t="s">
        <v>198</v>
      </c>
      <c r="C6" s="308"/>
      <c r="D6" s="308"/>
      <c r="E6" s="308"/>
      <c r="F6" s="308"/>
      <c r="G6" s="308"/>
      <c r="H6" s="308"/>
      <c r="I6" s="308"/>
      <c r="J6" s="308"/>
      <c r="K6" s="309"/>
    </row>
    <row r="7" spans="1:11" ht="50.25" customHeight="1" x14ac:dyDescent="0.25">
      <c r="A7" s="5" t="s">
        <v>7</v>
      </c>
      <c r="B7" s="298" t="s">
        <v>8</v>
      </c>
      <c r="C7" s="299"/>
      <c r="D7" s="299"/>
      <c r="E7" s="299"/>
      <c r="F7" s="299"/>
      <c r="G7" s="299"/>
      <c r="H7" s="299"/>
      <c r="I7" s="299"/>
      <c r="J7" s="299"/>
      <c r="K7" s="300"/>
    </row>
    <row r="8" spans="1:11" ht="46.5" customHeight="1" x14ac:dyDescent="0.25">
      <c r="A8" s="4" t="s">
        <v>9</v>
      </c>
      <c r="B8" s="306" t="s">
        <v>10</v>
      </c>
      <c r="C8" s="299"/>
      <c r="D8" s="299"/>
      <c r="E8" s="299"/>
      <c r="F8" s="299"/>
      <c r="G8" s="299"/>
      <c r="H8" s="299"/>
      <c r="I8" s="299"/>
      <c r="J8" s="299"/>
      <c r="K8" s="300"/>
    </row>
    <row r="9" spans="1:11" ht="9.75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301" t="s">
        <v>11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3"/>
    </row>
    <row r="11" spans="1:11" ht="6.75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32" customHeight="1" x14ac:dyDescent="0.25">
      <c r="A12" s="3" t="s">
        <v>12</v>
      </c>
      <c r="B12" s="298" t="s">
        <v>13</v>
      </c>
      <c r="C12" s="299"/>
      <c r="D12" s="299"/>
      <c r="E12" s="299"/>
      <c r="F12" s="299"/>
      <c r="G12" s="299"/>
      <c r="H12" s="299"/>
      <c r="I12" s="299"/>
      <c r="J12" s="299"/>
      <c r="K12" s="300"/>
    </row>
    <row r="13" spans="1:11" ht="42.75" customHeight="1" x14ac:dyDescent="0.25">
      <c r="A13" s="4" t="s">
        <v>14</v>
      </c>
      <c r="B13" s="298" t="s">
        <v>15</v>
      </c>
      <c r="C13" s="299"/>
      <c r="D13" s="299"/>
      <c r="E13" s="299"/>
      <c r="F13" s="299"/>
      <c r="G13" s="299"/>
      <c r="H13" s="299"/>
      <c r="I13" s="299"/>
      <c r="J13" s="299"/>
      <c r="K13" s="300"/>
    </row>
    <row r="14" spans="1:11" ht="75" customHeight="1" x14ac:dyDescent="0.25">
      <c r="A14" s="5" t="s">
        <v>16</v>
      </c>
      <c r="B14" s="298" t="s">
        <v>17</v>
      </c>
      <c r="C14" s="299"/>
      <c r="D14" s="299"/>
      <c r="E14" s="299"/>
      <c r="F14" s="299"/>
      <c r="G14" s="299"/>
      <c r="H14" s="299"/>
      <c r="I14" s="299"/>
      <c r="J14" s="299"/>
      <c r="K14" s="300"/>
    </row>
    <row r="15" spans="1:11" ht="9" customHeigh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5.75" hidden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5.75" hidden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.75" customHeight="1" x14ac:dyDescent="0.25">
      <c r="A18" s="301" t="s">
        <v>18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3"/>
    </row>
    <row r="19" spans="1:11" ht="9" customHeigh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5" customHeight="1" x14ac:dyDescent="0.25">
      <c r="A20" s="6" t="s">
        <v>19</v>
      </c>
      <c r="B20" s="310" t="s">
        <v>20</v>
      </c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ht="15.75" customHeight="1" x14ac:dyDescent="0.25">
      <c r="A21" s="7">
        <v>1</v>
      </c>
      <c r="B21" s="313" t="s">
        <v>21</v>
      </c>
      <c r="C21" s="296"/>
      <c r="D21" s="296"/>
      <c r="E21" s="296"/>
      <c r="F21" s="296"/>
      <c r="G21" s="296"/>
      <c r="H21" s="296"/>
      <c r="I21" s="296"/>
      <c r="J21" s="296"/>
      <c r="K21" s="297"/>
    </row>
    <row r="22" spans="1:11" ht="15.75" customHeight="1" x14ac:dyDescent="0.25">
      <c r="A22" s="8">
        <v>2</v>
      </c>
      <c r="B22" s="313" t="s">
        <v>22</v>
      </c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5.75" customHeight="1" x14ac:dyDescent="0.25">
      <c r="A23" s="9"/>
      <c r="B23" s="313" t="s">
        <v>23</v>
      </c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 ht="15.75" customHeight="1" x14ac:dyDescent="0.25">
      <c r="A24" s="10"/>
      <c r="B24" s="289" t="s">
        <v>202</v>
      </c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30" customHeight="1" x14ac:dyDescent="0.25">
      <c r="A25" s="7">
        <v>3</v>
      </c>
      <c r="B25" s="313" t="s">
        <v>235</v>
      </c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s="246" customFormat="1" ht="28.5" customHeight="1" x14ac:dyDescent="0.25">
      <c r="A26" s="245">
        <v>4</v>
      </c>
      <c r="B26" s="292" t="s">
        <v>207</v>
      </c>
      <c r="C26" s="293"/>
      <c r="D26" s="293"/>
      <c r="E26" s="293"/>
      <c r="F26" s="293"/>
      <c r="G26" s="293"/>
      <c r="H26" s="293"/>
      <c r="I26" s="293"/>
      <c r="J26" s="293"/>
      <c r="K26" s="294"/>
    </row>
    <row r="27" spans="1:11" ht="15.75" customHeight="1" x14ac:dyDescent="0.25">
      <c r="A27" s="8">
        <v>5</v>
      </c>
      <c r="B27" s="295" t="s">
        <v>205</v>
      </c>
      <c r="C27" s="296"/>
      <c r="D27" s="296"/>
      <c r="E27" s="296"/>
      <c r="F27" s="296"/>
      <c r="G27" s="296"/>
      <c r="H27" s="296"/>
      <c r="I27" s="296"/>
      <c r="J27" s="296"/>
      <c r="K27" s="297"/>
    </row>
    <row r="28" spans="1:11" ht="15.75" customHeight="1" x14ac:dyDescent="0.25">
      <c r="A28" s="10"/>
      <c r="B28" s="313" t="s">
        <v>24</v>
      </c>
      <c r="C28" s="296"/>
      <c r="D28" s="296"/>
      <c r="E28" s="296"/>
      <c r="F28" s="296"/>
      <c r="G28" s="296"/>
      <c r="H28" s="296"/>
      <c r="I28" s="296"/>
      <c r="J28" s="296"/>
      <c r="K28" s="297"/>
    </row>
    <row r="29" spans="1:11" ht="15.75" customHeight="1" x14ac:dyDescent="0.25">
      <c r="A29" s="8">
        <v>6</v>
      </c>
      <c r="B29" s="313" t="s">
        <v>25</v>
      </c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 ht="31.5" customHeight="1" x14ac:dyDescent="0.25">
      <c r="A30" s="10"/>
      <c r="B30" s="313" t="s">
        <v>208</v>
      </c>
      <c r="C30" s="296"/>
      <c r="D30" s="296"/>
      <c r="E30" s="296"/>
      <c r="F30" s="296"/>
      <c r="G30" s="296"/>
      <c r="H30" s="296"/>
      <c r="I30" s="296"/>
      <c r="J30" s="296"/>
      <c r="K30" s="297"/>
    </row>
    <row r="31" spans="1:11" ht="15.75" customHeight="1" x14ac:dyDescent="0.25">
      <c r="A31" s="7">
        <v>7</v>
      </c>
      <c r="B31" s="313" t="s">
        <v>26</v>
      </c>
      <c r="C31" s="296"/>
      <c r="D31" s="296"/>
      <c r="E31" s="296"/>
      <c r="F31" s="296"/>
      <c r="G31" s="296"/>
      <c r="H31" s="296"/>
      <c r="I31" s="296"/>
      <c r="J31" s="296"/>
      <c r="K31" s="297"/>
    </row>
    <row r="32" spans="1:11" ht="15.75" customHeight="1" x14ac:dyDescent="0.25">
      <c r="A32" s="8">
        <v>8</v>
      </c>
      <c r="B32" s="313" t="s">
        <v>233</v>
      </c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33" customHeight="1" x14ac:dyDescent="0.25">
      <c r="A33" s="10"/>
      <c r="B33" s="313" t="s">
        <v>236</v>
      </c>
      <c r="C33" s="296"/>
      <c r="D33" s="296"/>
      <c r="E33" s="296"/>
      <c r="F33" s="296"/>
      <c r="G33" s="296"/>
      <c r="H33" s="296"/>
      <c r="I33" s="296"/>
      <c r="J33" s="296"/>
      <c r="K33" s="297"/>
    </row>
    <row r="34" spans="1:11" ht="15.75" customHeight="1" x14ac:dyDescent="0.25">
      <c r="A34" s="8">
        <v>9</v>
      </c>
      <c r="B34" s="313" t="s">
        <v>27</v>
      </c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15.75" customHeight="1" x14ac:dyDescent="0.25">
      <c r="A35" s="9"/>
      <c r="B35" s="313" t="s">
        <v>28</v>
      </c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15.75" customHeight="1" x14ac:dyDescent="0.25">
      <c r="A36" s="9"/>
      <c r="B36" s="313" t="s">
        <v>29</v>
      </c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15.75" customHeight="1" x14ac:dyDescent="0.25">
      <c r="A37" s="9"/>
      <c r="B37" s="313" t="s">
        <v>30</v>
      </c>
      <c r="C37" s="296"/>
      <c r="D37" s="296"/>
      <c r="E37" s="296"/>
      <c r="F37" s="296"/>
      <c r="G37" s="296"/>
      <c r="H37" s="296"/>
      <c r="I37" s="296"/>
      <c r="J37" s="296"/>
      <c r="K37" s="297"/>
    </row>
    <row r="38" spans="1:11" ht="15.75" customHeight="1" x14ac:dyDescent="0.25">
      <c r="A38" s="11"/>
      <c r="B38" s="321" t="s">
        <v>31</v>
      </c>
      <c r="C38" s="322"/>
      <c r="D38" s="322"/>
      <c r="E38" s="322"/>
      <c r="F38" s="322"/>
      <c r="G38" s="322"/>
      <c r="H38" s="322"/>
      <c r="I38" s="322"/>
      <c r="J38" s="322"/>
      <c r="K38" s="323"/>
    </row>
    <row r="39" spans="1:11" s="255" customFormat="1" ht="16.5" customHeight="1" x14ac:dyDescent="0.3">
      <c r="A39" s="320" t="s">
        <v>190</v>
      </c>
      <c r="B39" s="320"/>
      <c r="C39" s="320"/>
      <c r="D39" s="320"/>
      <c r="E39" s="320"/>
      <c r="F39" s="320"/>
      <c r="G39" s="320"/>
      <c r="H39" s="320"/>
      <c r="I39" s="320"/>
      <c r="J39" s="320"/>
      <c r="K39" s="320"/>
    </row>
    <row r="40" spans="1:11" ht="15.75" customHeight="1" x14ac:dyDescent="0.25">
      <c r="A40" s="1"/>
      <c r="B40" s="2"/>
      <c r="C40" s="2"/>
      <c r="D40" s="2"/>
      <c r="E40" s="314" t="s">
        <v>220</v>
      </c>
      <c r="F40" s="315"/>
      <c r="G40" s="2"/>
      <c r="H40" s="2"/>
      <c r="I40" s="2"/>
      <c r="J40" s="2"/>
      <c r="K40" s="2"/>
    </row>
    <row r="41" spans="1:11" ht="15.75" customHeight="1" x14ac:dyDescent="0.25">
      <c r="A41" s="1"/>
      <c r="B41" s="2"/>
      <c r="C41" s="2"/>
      <c r="D41" s="2"/>
      <c r="E41" s="316"/>
      <c r="F41" s="317"/>
      <c r="G41" s="2"/>
      <c r="H41" s="2"/>
      <c r="I41" s="2"/>
      <c r="J41" s="2"/>
      <c r="K41" s="2"/>
    </row>
    <row r="42" spans="1:11" ht="15.75" customHeight="1" x14ac:dyDescent="0.25">
      <c r="A42" s="1"/>
      <c r="B42" s="2"/>
      <c r="C42" s="2"/>
      <c r="D42" s="2"/>
      <c r="E42" s="316"/>
      <c r="F42" s="317"/>
      <c r="G42" s="2"/>
      <c r="H42" s="2"/>
      <c r="I42" s="2"/>
      <c r="J42" s="2"/>
      <c r="K42" s="2"/>
    </row>
    <row r="43" spans="1:11" ht="15.75" customHeight="1" x14ac:dyDescent="0.25">
      <c r="A43" s="1"/>
      <c r="B43" s="2"/>
      <c r="C43" s="2"/>
      <c r="D43" s="2"/>
      <c r="E43" s="316"/>
      <c r="F43" s="317"/>
      <c r="G43" s="2"/>
      <c r="H43" s="2"/>
      <c r="I43" s="2"/>
      <c r="J43" s="2"/>
      <c r="K43" s="2"/>
    </row>
    <row r="44" spans="1:11" ht="15.75" customHeight="1" x14ac:dyDescent="0.25">
      <c r="A44" s="1"/>
      <c r="B44" s="2"/>
      <c r="C44" s="2"/>
      <c r="D44" s="2"/>
      <c r="E44" s="316"/>
      <c r="F44" s="317"/>
      <c r="G44" s="2"/>
      <c r="H44" s="2"/>
      <c r="I44" s="2"/>
      <c r="J44" s="2"/>
      <c r="K44" s="2"/>
    </row>
    <row r="45" spans="1:11" ht="15.75" customHeight="1" x14ac:dyDescent="0.25">
      <c r="A45" s="1"/>
      <c r="B45" s="2"/>
      <c r="C45" s="2"/>
      <c r="D45" s="2"/>
      <c r="E45" s="318"/>
      <c r="F45" s="319"/>
      <c r="G45" s="2"/>
      <c r="H45" s="2"/>
      <c r="I45" s="2"/>
      <c r="J45" s="2"/>
      <c r="K45" s="2"/>
    </row>
    <row r="46" spans="1:11" ht="15.7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75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75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.75" customHeigh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75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75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7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.75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5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5.75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5.75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5.75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.75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5.75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5.7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5.75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5.75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.75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.75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.75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.7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5.75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5.75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5.75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5.75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5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5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5.7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.7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5.7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5.75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5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5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5.7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5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5.7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5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5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5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5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5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5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5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5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5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5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5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</row>
  </sheetData>
  <mergeCells count="33">
    <mergeCell ref="E40:F45"/>
    <mergeCell ref="A39:K39"/>
    <mergeCell ref="B31:K31"/>
    <mergeCell ref="B32:K32"/>
    <mergeCell ref="B33:K33"/>
    <mergeCell ref="B34:K34"/>
    <mergeCell ref="B38:K38"/>
    <mergeCell ref="B37:K37"/>
    <mergeCell ref="B36:K36"/>
    <mergeCell ref="B35:K35"/>
    <mergeCell ref="B21:K21"/>
    <mergeCell ref="B22:K22"/>
    <mergeCell ref="B23:K23"/>
    <mergeCell ref="B30:K30"/>
    <mergeCell ref="B25:K25"/>
    <mergeCell ref="B28:K28"/>
    <mergeCell ref="B29:K29"/>
    <mergeCell ref="A1:K1"/>
    <mergeCell ref="B24:K24"/>
    <mergeCell ref="B26:K26"/>
    <mergeCell ref="B27:K27"/>
    <mergeCell ref="B14:K14"/>
    <mergeCell ref="A2:K2"/>
    <mergeCell ref="B13:K13"/>
    <mergeCell ref="B5:K5"/>
    <mergeCell ref="B4:K4"/>
    <mergeCell ref="B8:K8"/>
    <mergeCell ref="B12:K12"/>
    <mergeCell ref="A10:K10"/>
    <mergeCell ref="B7:K7"/>
    <mergeCell ref="B6:K6"/>
    <mergeCell ref="A18:K18"/>
    <mergeCell ref="B20:K20"/>
  </mergeCells>
  <pageMargins left="0.70866141732283472" right="0.39370078740157483" top="0.74803149606299213" bottom="0.39370078740157483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zoomScaleNormal="100" workbookViewId="0">
      <selection activeCell="A32" sqref="A32"/>
    </sheetView>
  </sheetViews>
  <sheetFormatPr defaultColWidth="14.42578125" defaultRowHeight="15" customHeight="1" x14ac:dyDescent="0.25"/>
  <cols>
    <col min="1" max="1" width="15.5703125" style="45" customWidth="1"/>
    <col min="2" max="2" width="10.5703125" style="45" customWidth="1"/>
    <col min="3" max="3" width="9.28515625" style="45" customWidth="1"/>
    <col min="4" max="4" width="17.5703125" style="45" customWidth="1"/>
    <col min="5" max="5" width="12.85546875" style="45" customWidth="1"/>
    <col min="6" max="6" width="9.140625" style="45" customWidth="1"/>
    <col min="7" max="7" width="11.85546875" style="45" customWidth="1"/>
    <col min="8" max="8" width="10.85546875" style="45" customWidth="1"/>
    <col min="9" max="10" width="9.140625" style="45" customWidth="1"/>
    <col min="11" max="11" width="8.7109375" style="45" customWidth="1"/>
    <col min="12" max="16384" width="14.42578125" style="45"/>
  </cols>
  <sheetData>
    <row r="1" spans="1:11" ht="51.75" customHeight="1" x14ac:dyDescent="0.25">
      <c r="A1" s="62"/>
      <c r="B1" s="338" t="s">
        <v>0</v>
      </c>
      <c r="C1" s="339"/>
      <c r="D1" s="339"/>
      <c r="E1" s="339"/>
      <c r="F1" s="339"/>
      <c r="G1" s="339"/>
      <c r="H1" s="339"/>
      <c r="I1" s="43"/>
      <c r="J1" s="44"/>
      <c r="K1" s="44"/>
    </row>
    <row r="2" spans="1:11" ht="15.7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9" customFormat="1" ht="15.75" x14ac:dyDescent="0.25">
      <c r="A3" s="46" t="s">
        <v>32</v>
      </c>
      <c r="B3" s="46"/>
      <c r="C3" s="46"/>
      <c r="D3" s="46"/>
      <c r="E3" s="46"/>
      <c r="F3" s="46"/>
      <c r="G3" s="46"/>
      <c r="H3" s="47"/>
      <c r="I3" s="48"/>
      <c r="J3" s="48"/>
      <c r="K3" s="48"/>
    </row>
    <row r="4" spans="1:11" s="49" customFormat="1" ht="15.75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s="49" customFormat="1" ht="15.75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.75" x14ac:dyDescent="0.25">
      <c r="A6" s="50" t="s">
        <v>33</v>
      </c>
      <c r="B6" s="351" t="s">
        <v>191</v>
      </c>
      <c r="C6" s="345"/>
      <c r="D6" s="345"/>
      <c r="E6" s="345"/>
      <c r="F6" s="345"/>
      <c r="G6" s="345"/>
      <c r="H6" s="346"/>
      <c r="I6" s="44"/>
      <c r="J6" s="44"/>
      <c r="K6" s="44"/>
    </row>
    <row r="7" spans="1:11" ht="15.75" x14ac:dyDescent="0.25">
      <c r="A7" s="51" t="s">
        <v>34</v>
      </c>
      <c r="B7" s="341" t="s">
        <v>191</v>
      </c>
      <c r="C7" s="342"/>
      <c r="D7" s="342"/>
      <c r="E7" s="342"/>
      <c r="F7" s="342"/>
      <c r="G7" s="342"/>
      <c r="H7" s="343"/>
      <c r="I7" s="44"/>
      <c r="J7" s="44"/>
      <c r="K7" s="44"/>
    </row>
    <row r="8" spans="1:11" ht="15.75" x14ac:dyDescent="0.25">
      <c r="A8" s="51" t="s">
        <v>35</v>
      </c>
      <c r="B8" s="341" t="s">
        <v>191</v>
      </c>
      <c r="C8" s="342"/>
      <c r="D8" s="342"/>
      <c r="E8" s="342"/>
      <c r="F8" s="342"/>
      <c r="G8" s="342"/>
      <c r="H8" s="343"/>
      <c r="I8" s="44"/>
      <c r="J8" s="44"/>
      <c r="K8" s="44"/>
    </row>
    <row r="9" spans="1:11" ht="15.75" customHeight="1" x14ac:dyDescent="0.25">
      <c r="A9" s="51" t="s">
        <v>36</v>
      </c>
      <c r="B9" s="233" t="s">
        <v>192</v>
      </c>
      <c r="C9" s="281" t="s">
        <v>37</v>
      </c>
      <c r="D9" s="233" t="s">
        <v>193</v>
      </c>
      <c r="E9" s="281" t="s">
        <v>38</v>
      </c>
      <c r="F9" s="341" t="s">
        <v>194</v>
      </c>
      <c r="G9" s="342"/>
      <c r="H9" s="343"/>
      <c r="I9" s="44"/>
      <c r="J9" s="44"/>
      <c r="K9" s="44"/>
    </row>
    <row r="10" spans="1:11" ht="16.5" thickBot="1" x14ac:dyDescent="0.3">
      <c r="A10" s="52" t="s">
        <v>39</v>
      </c>
      <c r="B10" s="355" t="s">
        <v>191</v>
      </c>
      <c r="C10" s="349"/>
      <c r="D10" s="349"/>
      <c r="E10" s="349"/>
      <c r="F10" s="349"/>
      <c r="G10" s="349"/>
      <c r="H10" s="350"/>
      <c r="I10" s="44"/>
      <c r="J10" s="44"/>
      <c r="K10" s="44"/>
    </row>
    <row r="11" spans="1:11" s="49" customFormat="1" ht="15.75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s="49" customFormat="1" ht="15.75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5.75" x14ac:dyDescent="0.25">
      <c r="A13" s="50" t="s">
        <v>40</v>
      </c>
      <c r="B13" s="344" t="s">
        <v>41</v>
      </c>
      <c r="C13" s="345"/>
      <c r="D13" s="345"/>
      <c r="E13" s="345"/>
      <c r="F13" s="345"/>
      <c r="G13" s="345"/>
      <c r="H13" s="346"/>
      <c r="I13" s="44"/>
      <c r="J13" s="44"/>
      <c r="K13" s="44"/>
    </row>
    <row r="14" spans="1:11" ht="15.75" x14ac:dyDescent="0.25">
      <c r="A14" s="52" t="s">
        <v>42</v>
      </c>
      <c r="B14" s="347" t="s">
        <v>41</v>
      </c>
      <c r="C14" s="348"/>
      <c r="D14" s="54" t="s">
        <v>242</v>
      </c>
      <c r="E14" s="347" t="s">
        <v>41</v>
      </c>
      <c r="F14" s="349"/>
      <c r="G14" s="349"/>
      <c r="H14" s="350"/>
      <c r="I14" s="44"/>
      <c r="J14" s="44"/>
      <c r="K14" s="44"/>
    </row>
    <row r="15" spans="1:11" s="49" customFormat="1" ht="15.75" x14ac:dyDescent="0.25">
      <c r="A15" s="48"/>
      <c r="B15" s="48"/>
      <c r="C15" s="55"/>
      <c r="D15" s="55"/>
      <c r="E15" s="55"/>
      <c r="F15" s="55"/>
      <c r="G15" s="55"/>
      <c r="H15" s="55"/>
      <c r="I15" s="48"/>
      <c r="J15" s="48"/>
      <c r="K15" s="48"/>
    </row>
    <row r="16" spans="1:11" s="49" customFormat="1" ht="15.75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15.75" x14ac:dyDescent="0.25">
      <c r="A17" s="50" t="s">
        <v>43</v>
      </c>
      <c r="B17" s="351" t="s">
        <v>193</v>
      </c>
      <c r="C17" s="345"/>
      <c r="D17" s="345"/>
      <c r="E17" s="345"/>
      <c r="F17" s="345"/>
      <c r="G17" s="345"/>
      <c r="H17" s="346"/>
      <c r="I17" s="44"/>
      <c r="J17" s="44"/>
      <c r="K17" s="44"/>
    </row>
    <row r="18" spans="1:11" ht="15.75" x14ac:dyDescent="0.25">
      <c r="A18" s="51" t="s">
        <v>44</v>
      </c>
      <c r="B18" s="341" t="s">
        <v>193</v>
      </c>
      <c r="C18" s="354"/>
      <c r="D18" s="324" t="s">
        <v>45</v>
      </c>
      <c r="E18" s="325"/>
      <c r="F18" s="341" t="s">
        <v>193</v>
      </c>
      <c r="G18" s="342"/>
      <c r="H18" s="343"/>
      <c r="I18" s="44"/>
      <c r="J18" s="44"/>
      <c r="K18" s="44"/>
    </row>
    <row r="19" spans="1:11" ht="16.5" thickBot="1" x14ac:dyDescent="0.3">
      <c r="A19" s="52" t="s">
        <v>35</v>
      </c>
      <c r="B19" s="341" t="s">
        <v>193</v>
      </c>
      <c r="C19" s="342"/>
      <c r="D19" s="342"/>
      <c r="E19" s="342"/>
      <c r="F19" s="342"/>
      <c r="G19" s="342"/>
      <c r="H19" s="343"/>
      <c r="I19" s="44"/>
      <c r="J19" s="44"/>
      <c r="K19" s="44"/>
    </row>
    <row r="20" spans="1:11" s="49" customFormat="1" ht="15.75" x14ac:dyDescent="0.25">
      <c r="A20" s="48"/>
      <c r="B20" s="56"/>
      <c r="C20" s="56"/>
      <c r="D20" s="56"/>
      <c r="E20" s="56"/>
      <c r="F20" s="56"/>
      <c r="G20" s="56"/>
      <c r="H20" s="56"/>
      <c r="I20" s="57"/>
      <c r="J20" s="57"/>
      <c r="K20" s="57"/>
    </row>
    <row r="21" spans="1:11" s="49" customFormat="1" ht="15.75" customHeight="1" x14ac:dyDescent="0.25">
      <c r="A21" s="331" t="s">
        <v>46</v>
      </c>
      <c r="B21" s="332"/>
      <c r="C21" s="332"/>
      <c r="D21" s="332"/>
      <c r="E21" s="332"/>
      <c r="F21" s="332"/>
      <c r="G21" s="332"/>
      <c r="H21" s="333"/>
      <c r="I21" s="48"/>
      <c r="J21" s="48"/>
      <c r="K21" s="48"/>
    </row>
    <row r="22" spans="1:11" s="49" customFormat="1" ht="15.75" customHeight="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s="49" customFormat="1" ht="46.5" customHeight="1" x14ac:dyDescent="0.25">
      <c r="A23" s="334" t="s">
        <v>47</v>
      </c>
      <c r="B23" s="327"/>
      <c r="C23" s="327"/>
      <c r="D23" s="327"/>
      <c r="E23" s="327"/>
      <c r="F23" s="327"/>
      <c r="G23" s="327"/>
      <c r="H23" s="335"/>
      <c r="I23" s="48"/>
      <c r="J23" s="48"/>
      <c r="K23" s="48"/>
    </row>
    <row r="24" spans="1:11" s="49" customFormat="1" ht="15.75" customHeight="1" thickBot="1" x14ac:dyDescent="0.3">
      <c r="A24" s="58"/>
      <c r="B24" s="58"/>
      <c r="C24" s="58"/>
      <c r="D24" s="58"/>
      <c r="E24" s="58"/>
      <c r="F24" s="58"/>
      <c r="G24" s="58"/>
      <c r="H24" s="58"/>
      <c r="I24" s="48"/>
      <c r="J24" s="48"/>
      <c r="K24" s="48"/>
    </row>
    <row r="25" spans="1:11" s="49" customFormat="1" ht="15.75" customHeight="1" thickBot="1" x14ac:dyDescent="0.3">
      <c r="A25" s="336">
        <f>'Plan3 2.2. QUADRO RESUMO'!F23</f>
        <v>0</v>
      </c>
      <c r="B25" s="337"/>
      <c r="C25" s="352" t="s">
        <v>243</v>
      </c>
      <c r="D25" s="353"/>
      <c r="E25" s="280" t="e">
        <f>'Plan3 2.2. QUADRO RESUMO'!K23</f>
        <v>#VALUE!</v>
      </c>
      <c r="F25" s="356" t="s">
        <v>197</v>
      </c>
      <c r="G25" s="356"/>
      <c r="H25" s="357"/>
      <c r="I25" s="48"/>
      <c r="J25" s="48"/>
      <c r="K25" s="48"/>
    </row>
    <row r="26" spans="1:11" s="49" customFormat="1" ht="15.75" customHeight="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s="49" customFormat="1" ht="15.75" customHeight="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s="49" customFormat="1" ht="15.75" customHeight="1" x14ac:dyDescent="0.25">
      <c r="A28" s="340" t="s">
        <v>48</v>
      </c>
      <c r="B28" s="332"/>
      <c r="C28" s="332"/>
      <c r="D28" s="332"/>
      <c r="E28" s="332"/>
      <c r="F28" s="332"/>
      <c r="G28" s="332"/>
      <c r="H28" s="333"/>
      <c r="I28" s="48"/>
      <c r="J28" s="48"/>
      <c r="K28" s="48"/>
    </row>
    <row r="29" spans="1:11" s="49" customFormat="1" ht="15.75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1" s="49" customFormat="1" ht="15.75" customHeight="1" x14ac:dyDescent="0.25">
      <c r="A30" s="235" t="s">
        <v>199</v>
      </c>
      <c r="B30" s="59"/>
      <c r="C30" s="59"/>
      <c r="D30" s="59"/>
      <c r="E30" s="59"/>
      <c r="F30" s="59"/>
      <c r="G30" s="59"/>
      <c r="H30" s="60"/>
      <c r="I30" s="48"/>
      <c r="J30" s="48"/>
      <c r="K30" s="48"/>
    </row>
    <row r="31" spans="1:11" s="49" customFormat="1" ht="15.75" customHeight="1" x14ac:dyDescent="0.25">
      <c r="A31" s="328" t="s">
        <v>245</v>
      </c>
      <c r="B31" s="329"/>
      <c r="C31" s="329"/>
      <c r="D31" s="329"/>
      <c r="E31" s="329"/>
      <c r="F31" s="329"/>
      <c r="G31" s="329"/>
      <c r="H31" s="330"/>
      <c r="I31" s="48"/>
      <c r="J31" s="48"/>
      <c r="K31" s="48"/>
    </row>
    <row r="32" spans="1:11" s="49" customFormat="1" ht="21" customHeight="1" thickBot="1" x14ac:dyDescent="0.3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</row>
    <row r="33" spans="1:11" ht="15.75" customHeight="1" thickBot="1" x14ac:dyDescent="0.3">
      <c r="A33" s="48"/>
      <c r="B33" s="326" t="s">
        <v>49</v>
      </c>
      <c r="C33" s="327"/>
      <c r="D33" s="263" t="s">
        <v>195</v>
      </c>
      <c r="E33" s="61" t="s">
        <v>50</v>
      </c>
      <c r="F33" s="48"/>
      <c r="G33" s="48"/>
      <c r="H33" s="256"/>
      <c r="I33" s="44"/>
      <c r="J33" s="44"/>
      <c r="K33" s="44"/>
    </row>
    <row r="34" spans="1:11" ht="15.75" customHeight="1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1" ht="15.75" customHeight="1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ht="15.7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</row>
    <row r="37" spans="1:11" ht="15.75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1" ht="15.75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1" ht="15.75" customHeight="1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1:11" ht="15.75" customHeigh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</row>
    <row r="41" spans="1:11" ht="15.75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spans="1:11" ht="15.7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 ht="15.75" customHeight="1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5.75" customHeight="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5.75" customHeight="1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</row>
    <row r="46" spans="1:11" ht="15.75" customHeight="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1:11" ht="15.75" customHeight="1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48" spans="1:11" ht="15.75" customHeight="1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</row>
    <row r="49" spans="1:11" ht="15.75" customHeight="1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ht="15.75" customHeight="1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ht="15.75" customHeight="1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.75" customHeight="1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</row>
    <row r="53" spans="1:11" ht="15.75" customHeight="1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.75" customHeight="1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ht="15.75" customHeight="1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</row>
    <row r="56" spans="1:11" ht="15.75" customHeight="1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ht="15.75" customHeight="1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  <row r="58" spans="1:11" ht="15.75" customHeight="1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</row>
    <row r="59" spans="1:11" ht="15.75" customHeight="1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</row>
    <row r="60" spans="1:11" ht="15.75" customHeight="1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</row>
    <row r="61" spans="1:11" ht="15.75" customHeight="1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</row>
    <row r="62" spans="1:11" ht="15.75" customHeight="1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</row>
    <row r="63" spans="1:11" ht="15.75" customHeight="1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</row>
    <row r="64" spans="1:11" ht="15.75" customHeight="1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</row>
    <row r="65" spans="1:11" ht="15.75" customHeight="1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</row>
    <row r="66" spans="1:11" ht="15.75" customHeight="1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</row>
    <row r="67" spans="1:11" ht="15.75" customHeight="1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ht="15.75" customHeight="1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</row>
    <row r="69" spans="1:11" ht="15.75" customHeight="1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</row>
    <row r="70" spans="1:11" ht="15.75" customHeight="1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</row>
    <row r="71" spans="1:11" ht="15.75" customHeight="1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</row>
    <row r="72" spans="1:11" ht="15.75" customHeight="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  <row r="73" spans="1:11" ht="15.75" customHeight="1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</row>
    <row r="74" spans="1:11" ht="15.75" customHeight="1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</row>
    <row r="75" spans="1:11" ht="15.75" customHeight="1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</row>
    <row r="76" spans="1:11" ht="15.75" customHeight="1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</row>
    <row r="77" spans="1:11" ht="15.75" customHeight="1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</row>
    <row r="78" spans="1:11" ht="15.75" customHeight="1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</row>
    <row r="79" spans="1:11" ht="15.75" customHeight="1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</row>
    <row r="80" spans="1:11" ht="15.75" customHeight="1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</row>
    <row r="81" spans="1:11" ht="15.75" customHeight="1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</row>
    <row r="82" spans="1:11" ht="15.75" customHeight="1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</row>
    <row r="83" spans="1:11" ht="15.75" customHeight="1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</row>
    <row r="84" spans="1:11" ht="15.7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</row>
    <row r="85" spans="1:11" ht="15.7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</row>
    <row r="86" spans="1:11" ht="15.7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</row>
    <row r="87" spans="1:11" ht="15.7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</row>
    <row r="88" spans="1:11" ht="15.7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</row>
    <row r="89" spans="1:11" ht="15.7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</row>
    <row r="90" spans="1:11" ht="15.7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</row>
    <row r="91" spans="1:11" ht="15.7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</row>
    <row r="92" spans="1:11" ht="15.7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</row>
    <row r="93" spans="1:11" ht="15.7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</row>
    <row r="94" spans="1:11" ht="15.7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</row>
    <row r="95" spans="1:11" ht="15.7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</row>
    <row r="96" spans="1:11" ht="15.7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</row>
    <row r="97" spans="1:11" ht="15.7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</row>
    <row r="98" spans="1:11" ht="15.7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</row>
    <row r="99" spans="1:11" ht="15.7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</row>
  </sheetData>
  <mergeCells count="22">
    <mergeCell ref="B1:H1"/>
    <mergeCell ref="A28:H28"/>
    <mergeCell ref="B19:H19"/>
    <mergeCell ref="B13:H13"/>
    <mergeCell ref="B14:C14"/>
    <mergeCell ref="E14:H14"/>
    <mergeCell ref="B17:H17"/>
    <mergeCell ref="C25:D25"/>
    <mergeCell ref="F18:H18"/>
    <mergeCell ref="B18:C18"/>
    <mergeCell ref="B6:H6"/>
    <mergeCell ref="B7:H7"/>
    <mergeCell ref="B8:H8"/>
    <mergeCell ref="B10:H10"/>
    <mergeCell ref="F9:H9"/>
    <mergeCell ref="F25:H25"/>
    <mergeCell ref="D18:E18"/>
    <mergeCell ref="B33:C33"/>
    <mergeCell ref="A31:H31"/>
    <mergeCell ref="A21:H21"/>
    <mergeCell ref="A23:H23"/>
    <mergeCell ref="A25:B25"/>
  </mergeCells>
  <pageMargins left="0.7" right="0.7" top="0.75" bottom="0.75" header="0" footer="0"/>
  <pageSetup paperSize="9" scale="89" orientation="portrait" r:id="rId1"/>
  <headerFooter>
    <oddFooter xml:space="preserve">&amp;RPág. 1 de 9
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GridLines="0" zoomScaleNormal="100" workbookViewId="0">
      <selection sqref="A1:B1"/>
    </sheetView>
  </sheetViews>
  <sheetFormatPr defaultColWidth="14.42578125" defaultRowHeight="15" customHeight="1" x14ac:dyDescent="0.25"/>
  <cols>
    <col min="1" max="1" width="5.5703125" style="45" customWidth="1"/>
    <col min="2" max="2" width="17.42578125" style="45" customWidth="1"/>
    <col min="3" max="3" width="7.7109375" style="45" customWidth="1"/>
    <col min="4" max="5" width="14.5703125" style="45" customWidth="1"/>
    <col min="6" max="6" width="12.28515625" style="45" customWidth="1"/>
    <col min="7" max="7" width="15" style="45" customWidth="1"/>
    <col min="8" max="8" width="12.28515625" style="45" customWidth="1"/>
    <col min="9" max="9" width="11" style="45" customWidth="1"/>
    <col min="10" max="10" width="14.5703125" style="45" customWidth="1"/>
    <col min="11" max="11" width="17.7109375" style="45" customWidth="1"/>
    <col min="12" max="12" width="8.7109375" style="45" customWidth="1"/>
    <col min="13" max="16384" width="14.42578125" style="45"/>
  </cols>
  <sheetData>
    <row r="1" spans="1:12" s="204" customFormat="1" ht="48" customHeight="1" x14ac:dyDescent="0.25">
      <c r="A1" s="369"/>
      <c r="B1" s="333"/>
      <c r="C1" s="205"/>
      <c r="D1" s="338" t="s">
        <v>0</v>
      </c>
      <c r="E1" s="339"/>
      <c r="F1" s="339"/>
      <c r="G1" s="339"/>
      <c r="H1" s="339"/>
      <c r="I1" s="339"/>
      <c r="J1" s="339"/>
      <c r="K1" s="339"/>
      <c r="L1" s="194"/>
    </row>
    <row r="2" spans="1:12" s="204" customFormat="1" ht="15.75" customHeight="1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217"/>
      <c r="L2" s="194"/>
    </row>
    <row r="3" spans="1:12" s="204" customFormat="1" ht="15.75" customHeight="1" x14ac:dyDescent="0.25">
      <c r="A3" s="364" t="s">
        <v>51</v>
      </c>
      <c r="B3" s="332"/>
      <c r="C3" s="332"/>
      <c r="D3" s="332"/>
      <c r="E3" s="332"/>
      <c r="F3" s="332"/>
      <c r="G3" s="332"/>
      <c r="H3" s="332"/>
      <c r="I3" s="332"/>
      <c r="J3" s="332"/>
      <c r="K3" s="333"/>
    </row>
    <row r="4" spans="1:12" s="204" customFormat="1" ht="15.75" x14ac:dyDescent="0.25">
      <c r="A4" s="48"/>
      <c r="B4" s="97"/>
      <c r="C4" s="97"/>
      <c r="D4" s="48"/>
      <c r="E4" s="48"/>
      <c r="F4" s="48"/>
      <c r="G4" s="48"/>
      <c r="H4" s="48"/>
      <c r="I4" s="48"/>
      <c r="J4" s="48"/>
      <c r="K4" s="218"/>
    </row>
    <row r="5" spans="1:12" s="204" customFormat="1" ht="47.25" customHeight="1" x14ac:dyDescent="0.25">
      <c r="A5" s="365" t="s">
        <v>52</v>
      </c>
      <c r="B5" s="367" t="s">
        <v>53</v>
      </c>
      <c r="C5" s="372" t="s">
        <v>54</v>
      </c>
      <c r="D5" s="373"/>
      <c r="E5" s="374"/>
      <c r="F5" s="367" t="s">
        <v>55</v>
      </c>
      <c r="G5" s="367" t="s">
        <v>56</v>
      </c>
      <c r="H5" s="367" t="s">
        <v>57</v>
      </c>
      <c r="I5" s="367" t="s">
        <v>58</v>
      </c>
      <c r="J5" s="367" t="s">
        <v>59</v>
      </c>
      <c r="K5" s="370" t="s">
        <v>60</v>
      </c>
    </row>
    <row r="6" spans="1:12" s="204" customFormat="1" ht="15.75" x14ac:dyDescent="0.25">
      <c r="A6" s="366"/>
      <c r="B6" s="368"/>
      <c r="C6" s="219" t="s">
        <v>61</v>
      </c>
      <c r="D6" s="220" t="s">
        <v>62</v>
      </c>
      <c r="E6" s="220" t="s">
        <v>63</v>
      </c>
      <c r="F6" s="368"/>
      <c r="G6" s="368"/>
      <c r="H6" s="368"/>
      <c r="I6" s="368"/>
      <c r="J6" s="368"/>
      <c r="K6" s="371"/>
    </row>
    <row r="7" spans="1:12" x14ac:dyDescent="0.25">
      <c r="A7" s="206">
        <v>1</v>
      </c>
      <c r="B7" s="234">
        <v>1</v>
      </c>
      <c r="C7" s="234" t="s">
        <v>196</v>
      </c>
      <c r="D7" s="234" t="s">
        <v>195</v>
      </c>
      <c r="E7" s="267" t="s">
        <v>194</v>
      </c>
      <c r="F7" s="207" t="s">
        <v>196</v>
      </c>
      <c r="G7" s="207" t="s">
        <v>196</v>
      </c>
      <c r="H7" s="207" t="s">
        <v>196</v>
      </c>
      <c r="I7" s="221" t="e">
        <f t="shared" ref="I7:I22" si="0">G7+H7</f>
        <v>#VALUE!</v>
      </c>
      <c r="J7" s="222" t="e">
        <f t="shared" ref="J7:J22" si="1">F7*G7</f>
        <v>#VALUE!</v>
      </c>
      <c r="K7" s="223" t="e">
        <f t="shared" ref="K7:K22" si="2">F7*I7</f>
        <v>#VALUE!</v>
      </c>
    </row>
    <row r="8" spans="1:12" x14ac:dyDescent="0.25">
      <c r="A8" s="208">
        <v>2</v>
      </c>
      <c r="B8" s="209">
        <v>2</v>
      </c>
      <c r="C8" s="209"/>
      <c r="D8" s="209"/>
      <c r="E8" s="209"/>
      <c r="F8" s="210"/>
      <c r="G8" s="210"/>
      <c r="H8" s="210"/>
      <c r="I8" s="224">
        <f t="shared" si="0"/>
        <v>0</v>
      </c>
      <c r="J8" s="225">
        <f t="shared" si="1"/>
        <v>0</v>
      </c>
      <c r="K8" s="226">
        <f t="shared" si="2"/>
        <v>0</v>
      </c>
    </row>
    <row r="9" spans="1:12" x14ac:dyDescent="0.25">
      <c r="A9" s="208">
        <v>3</v>
      </c>
      <c r="B9" s="209"/>
      <c r="C9" s="209"/>
      <c r="D9" s="209"/>
      <c r="E9" s="209"/>
      <c r="F9" s="210"/>
      <c r="G9" s="210"/>
      <c r="H9" s="210"/>
      <c r="I9" s="224">
        <f t="shared" si="0"/>
        <v>0</v>
      </c>
      <c r="J9" s="225">
        <f t="shared" si="1"/>
        <v>0</v>
      </c>
      <c r="K9" s="226">
        <f t="shared" si="2"/>
        <v>0</v>
      </c>
    </row>
    <row r="10" spans="1:12" x14ac:dyDescent="0.25">
      <c r="A10" s="208">
        <v>4</v>
      </c>
      <c r="B10" s="209"/>
      <c r="C10" s="209"/>
      <c r="D10" s="209"/>
      <c r="E10" s="209"/>
      <c r="F10" s="210"/>
      <c r="G10" s="210"/>
      <c r="H10" s="210"/>
      <c r="I10" s="224">
        <f t="shared" si="0"/>
        <v>0</v>
      </c>
      <c r="J10" s="225">
        <f t="shared" si="1"/>
        <v>0</v>
      </c>
      <c r="K10" s="226">
        <f t="shared" si="2"/>
        <v>0</v>
      </c>
    </row>
    <row r="11" spans="1:12" x14ac:dyDescent="0.25">
      <c r="A11" s="208">
        <v>5</v>
      </c>
      <c r="B11" s="209"/>
      <c r="C11" s="209"/>
      <c r="D11" s="209"/>
      <c r="E11" s="209"/>
      <c r="F11" s="210"/>
      <c r="G11" s="210"/>
      <c r="H11" s="210"/>
      <c r="I11" s="224">
        <f t="shared" si="0"/>
        <v>0</v>
      </c>
      <c r="J11" s="225">
        <f t="shared" si="1"/>
        <v>0</v>
      </c>
      <c r="K11" s="226">
        <f t="shared" si="2"/>
        <v>0</v>
      </c>
    </row>
    <row r="12" spans="1:12" x14ac:dyDescent="0.25">
      <c r="A12" s="208">
        <v>6</v>
      </c>
      <c r="B12" s="209"/>
      <c r="C12" s="209"/>
      <c r="D12" s="209"/>
      <c r="E12" s="209"/>
      <c r="F12" s="210"/>
      <c r="G12" s="210"/>
      <c r="H12" s="210"/>
      <c r="I12" s="224">
        <f t="shared" si="0"/>
        <v>0</v>
      </c>
      <c r="J12" s="225">
        <f t="shared" si="1"/>
        <v>0</v>
      </c>
      <c r="K12" s="226">
        <f t="shared" si="2"/>
        <v>0</v>
      </c>
    </row>
    <row r="13" spans="1:12" x14ac:dyDescent="0.25">
      <c r="A13" s="208"/>
      <c r="B13" s="209"/>
      <c r="C13" s="209"/>
      <c r="D13" s="209"/>
      <c r="E13" s="209"/>
      <c r="F13" s="210"/>
      <c r="G13" s="210"/>
      <c r="H13" s="210"/>
      <c r="I13" s="224">
        <f t="shared" si="0"/>
        <v>0</v>
      </c>
      <c r="J13" s="225">
        <f t="shared" si="1"/>
        <v>0</v>
      </c>
      <c r="K13" s="226">
        <f t="shared" si="2"/>
        <v>0</v>
      </c>
    </row>
    <row r="14" spans="1:12" x14ac:dyDescent="0.25">
      <c r="A14" s="208"/>
      <c r="B14" s="209"/>
      <c r="C14" s="209"/>
      <c r="D14" s="209"/>
      <c r="E14" s="209"/>
      <c r="F14" s="210"/>
      <c r="G14" s="210"/>
      <c r="H14" s="210"/>
      <c r="I14" s="224">
        <f t="shared" si="0"/>
        <v>0</v>
      </c>
      <c r="J14" s="225">
        <f t="shared" si="1"/>
        <v>0</v>
      </c>
      <c r="K14" s="226">
        <f t="shared" si="2"/>
        <v>0</v>
      </c>
    </row>
    <row r="15" spans="1:12" x14ac:dyDescent="0.25">
      <c r="A15" s="208"/>
      <c r="B15" s="209"/>
      <c r="C15" s="209"/>
      <c r="D15" s="209"/>
      <c r="E15" s="209"/>
      <c r="F15" s="210"/>
      <c r="G15" s="210"/>
      <c r="H15" s="210"/>
      <c r="I15" s="224">
        <f t="shared" si="0"/>
        <v>0</v>
      </c>
      <c r="J15" s="225">
        <f t="shared" si="1"/>
        <v>0</v>
      </c>
      <c r="K15" s="226">
        <f t="shared" si="2"/>
        <v>0</v>
      </c>
    </row>
    <row r="16" spans="1:12" x14ac:dyDescent="0.25">
      <c r="A16" s="208"/>
      <c r="B16" s="209"/>
      <c r="C16" s="209"/>
      <c r="D16" s="209"/>
      <c r="E16" s="209"/>
      <c r="F16" s="210"/>
      <c r="G16" s="210"/>
      <c r="H16" s="210"/>
      <c r="I16" s="224">
        <f t="shared" si="0"/>
        <v>0</v>
      </c>
      <c r="J16" s="225">
        <f t="shared" si="1"/>
        <v>0</v>
      </c>
      <c r="K16" s="226">
        <f t="shared" si="2"/>
        <v>0</v>
      </c>
    </row>
    <row r="17" spans="1:11" x14ac:dyDescent="0.25">
      <c r="A17" s="208"/>
      <c r="B17" s="209"/>
      <c r="C17" s="209"/>
      <c r="D17" s="209"/>
      <c r="E17" s="209"/>
      <c r="F17" s="210"/>
      <c r="G17" s="210"/>
      <c r="H17" s="210"/>
      <c r="I17" s="224">
        <f t="shared" si="0"/>
        <v>0</v>
      </c>
      <c r="J17" s="225">
        <f t="shared" si="1"/>
        <v>0</v>
      </c>
      <c r="K17" s="226">
        <f t="shared" si="2"/>
        <v>0</v>
      </c>
    </row>
    <row r="18" spans="1:11" x14ac:dyDescent="0.25">
      <c r="A18" s="208"/>
      <c r="B18" s="209"/>
      <c r="C18" s="209"/>
      <c r="D18" s="209"/>
      <c r="E18" s="209"/>
      <c r="F18" s="210"/>
      <c r="G18" s="210"/>
      <c r="H18" s="210"/>
      <c r="I18" s="224">
        <f t="shared" si="0"/>
        <v>0</v>
      </c>
      <c r="J18" s="225">
        <f t="shared" si="1"/>
        <v>0</v>
      </c>
      <c r="K18" s="226">
        <f t="shared" si="2"/>
        <v>0</v>
      </c>
    </row>
    <row r="19" spans="1:11" x14ac:dyDescent="0.25">
      <c r="A19" s="208"/>
      <c r="B19" s="209"/>
      <c r="C19" s="209"/>
      <c r="D19" s="209"/>
      <c r="E19" s="209"/>
      <c r="F19" s="210"/>
      <c r="G19" s="210"/>
      <c r="H19" s="210"/>
      <c r="I19" s="224">
        <f t="shared" si="0"/>
        <v>0</v>
      </c>
      <c r="J19" s="225">
        <f t="shared" si="1"/>
        <v>0</v>
      </c>
      <c r="K19" s="226">
        <f t="shared" si="2"/>
        <v>0</v>
      </c>
    </row>
    <row r="20" spans="1:11" x14ac:dyDescent="0.25">
      <c r="A20" s="208"/>
      <c r="B20" s="209"/>
      <c r="C20" s="209"/>
      <c r="D20" s="209"/>
      <c r="E20" s="209"/>
      <c r="F20" s="210"/>
      <c r="G20" s="210"/>
      <c r="H20" s="210"/>
      <c r="I20" s="224">
        <f t="shared" si="0"/>
        <v>0</v>
      </c>
      <c r="J20" s="225">
        <f t="shared" si="1"/>
        <v>0</v>
      </c>
      <c r="K20" s="226">
        <f t="shared" si="2"/>
        <v>0</v>
      </c>
    </row>
    <row r="21" spans="1:11" ht="15.75" customHeight="1" x14ac:dyDescent="0.25">
      <c r="A21" s="208"/>
      <c r="B21" s="209"/>
      <c r="C21" s="209"/>
      <c r="D21" s="209"/>
      <c r="E21" s="209"/>
      <c r="F21" s="210"/>
      <c r="G21" s="210"/>
      <c r="H21" s="210"/>
      <c r="I21" s="224">
        <f t="shared" si="0"/>
        <v>0</v>
      </c>
      <c r="J21" s="225">
        <f t="shared" si="1"/>
        <v>0</v>
      </c>
      <c r="K21" s="226">
        <f t="shared" si="2"/>
        <v>0</v>
      </c>
    </row>
    <row r="22" spans="1:11" ht="15.75" customHeight="1" x14ac:dyDescent="0.25">
      <c r="A22" s="208"/>
      <c r="B22" s="209"/>
      <c r="C22" s="209"/>
      <c r="D22" s="209"/>
      <c r="E22" s="209"/>
      <c r="F22" s="210"/>
      <c r="G22" s="210"/>
      <c r="H22" s="210"/>
      <c r="I22" s="224">
        <f t="shared" si="0"/>
        <v>0</v>
      </c>
      <c r="J22" s="225">
        <f t="shared" si="1"/>
        <v>0</v>
      </c>
      <c r="K22" s="226">
        <f t="shared" si="2"/>
        <v>0</v>
      </c>
    </row>
    <row r="23" spans="1:11" s="204" customFormat="1" ht="15.75" customHeight="1" x14ac:dyDescent="0.25">
      <c r="A23" s="361" t="s">
        <v>64</v>
      </c>
      <c r="B23" s="362"/>
      <c r="C23" s="362"/>
      <c r="D23" s="362"/>
      <c r="E23" s="363"/>
      <c r="F23" s="227">
        <f>SUM(F7:F22)</f>
        <v>0</v>
      </c>
      <c r="G23" s="228"/>
      <c r="H23" s="228"/>
      <c r="I23" s="228"/>
      <c r="J23" s="229" t="e">
        <f t="shared" ref="J23:K23" si="3">SUM(J7:J22)</f>
        <v>#VALUE!</v>
      </c>
      <c r="K23" s="230" t="e">
        <f t="shared" si="3"/>
        <v>#VALUE!</v>
      </c>
    </row>
    <row r="24" spans="1:11" ht="15.75" hidden="1" customHeight="1" x14ac:dyDescent="0.25">
      <c r="A24" s="358" t="s">
        <v>65</v>
      </c>
      <c r="B24" s="359"/>
      <c r="C24" s="359"/>
      <c r="D24" s="359"/>
      <c r="E24" s="360"/>
      <c r="F24" s="211">
        <f>F23/1000</f>
        <v>0</v>
      </c>
      <c r="G24" s="212"/>
      <c r="H24" s="212"/>
      <c r="I24" s="213"/>
      <c r="J24" s="213"/>
      <c r="K24" s="214"/>
    </row>
    <row r="25" spans="1:11" ht="15.75" customHeight="1" x14ac:dyDescent="0.25">
      <c r="B25" s="215"/>
      <c r="C25" s="215"/>
      <c r="K25" s="216"/>
    </row>
    <row r="26" spans="1:11" s="204" customFormat="1" ht="15.75" customHeight="1" x14ac:dyDescent="0.25">
      <c r="A26" s="204" t="s">
        <v>66</v>
      </c>
      <c r="B26" s="231"/>
      <c r="C26" s="231"/>
      <c r="K26" s="232"/>
    </row>
    <row r="27" spans="1:11" ht="15.75" customHeight="1" x14ac:dyDescent="0.25">
      <c r="B27" s="215"/>
      <c r="C27" s="215"/>
      <c r="K27" s="216"/>
    </row>
    <row r="28" spans="1:11" ht="15.75" customHeight="1" x14ac:dyDescent="0.25">
      <c r="B28" s="215"/>
      <c r="C28" s="215"/>
      <c r="K28" s="216"/>
    </row>
    <row r="29" spans="1:11" ht="15.75" customHeight="1" x14ac:dyDescent="0.25">
      <c r="B29" s="215"/>
      <c r="C29" s="215"/>
      <c r="K29" s="216"/>
    </row>
    <row r="30" spans="1:11" ht="15.75" customHeight="1" x14ac:dyDescent="0.25">
      <c r="B30" s="215"/>
      <c r="C30" s="215"/>
      <c r="K30" s="216"/>
    </row>
    <row r="31" spans="1:11" ht="15.75" customHeight="1" x14ac:dyDescent="0.25">
      <c r="B31" s="215"/>
      <c r="C31" s="215"/>
      <c r="K31" s="216"/>
    </row>
    <row r="32" spans="1:11" ht="15.75" customHeight="1" x14ac:dyDescent="0.25">
      <c r="B32" s="215"/>
      <c r="C32" s="215"/>
      <c r="K32" s="216"/>
    </row>
    <row r="33" spans="2:11" ht="15.75" customHeight="1" x14ac:dyDescent="0.25">
      <c r="B33" s="215"/>
      <c r="C33" s="215"/>
      <c r="K33" s="216"/>
    </row>
    <row r="34" spans="2:11" ht="15.75" customHeight="1" x14ac:dyDescent="0.25">
      <c r="B34" s="215"/>
      <c r="C34" s="215"/>
      <c r="K34" s="216"/>
    </row>
    <row r="35" spans="2:11" ht="15.75" customHeight="1" x14ac:dyDescent="0.25">
      <c r="B35" s="215"/>
      <c r="C35" s="215"/>
      <c r="K35" s="216"/>
    </row>
    <row r="36" spans="2:11" ht="15.75" customHeight="1" x14ac:dyDescent="0.25">
      <c r="B36" s="215"/>
      <c r="C36" s="215"/>
      <c r="K36" s="216"/>
    </row>
    <row r="37" spans="2:11" ht="15.75" customHeight="1" x14ac:dyDescent="0.25">
      <c r="B37" s="215"/>
      <c r="C37" s="215"/>
      <c r="K37" s="216"/>
    </row>
    <row r="38" spans="2:11" ht="15.75" customHeight="1" x14ac:dyDescent="0.25">
      <c r="B38" s="215"/>
      <c r="C38" s="215"/>
      <c r="K38" s="216"/>
    </row>
    <row r="39" spans="2:11" ht="15.75" customHeight="1" x14ac:dyDescent="0.25">
      <c r="B39" s="215"/>
      <c r="C39" s="215"/>
      <c r="K39" s="216"/>
    </row>
    <row r="40" spans="2:11" ht="15.75" customHeight="1" x14ac:dyDescent="0.25">
      <c r="B40" s="215"/>
      <c r="C40" s="215"/>
      <c r="K40" s="216"/>
    </row>
    <row r="41" spans="2:11" ht="15.75" customHeight="1" x14ac:dyDescent="0.25">
      <c r="B41" s="215"/>
      <c r="C41" s="215"/>
      <c r="K41" s="216"/>
    </row>
    <row r="42" spans="2:11" ht="15.75" customHeight="1" x14ac:dyDescent="0.25">
      <c r="B42" s="215"/>
      <c r="C42" s="215"/>
      <c r="K42" s="216"/>
    </row>
    <row r="43" spans="2:11" ht="15.75" customHeight="1" x14ac:dyDescent="0.25">
      <c r="B43" s="215"/>
      <c r="C43" s="215"/>
      <c r="K43" s="216"/>
    </row>
    <row r="44" spans="2:11" ht="15.75" customHeight="1" x14ac:dyDescent="0.25">
      <c r="B44" s="215"/>
      <c r="C44" s="215"/>
      <c r="K44" s="216"/>
    </row>
    <row r="45" spans="2:11" ht="15.75" customHeight="1" x14ac:dyDescent="0.25">
      <c r="B45" s="215"/>
      <c r="C45" s="215"/>
      <c r="K45" s="216"/>
    </row>
    <row r="46" spans="2:11" ht="15.75" customHeight="1" x14ac:dyDescent="0.25">
      <c r="B46" s="215"/>
      <c r="C46" s="215"/>
      <c r="K46" s="216"/>
    </row>
    <row r="47" spans="2:11" ht="15.75" customHeight="1" x14ac:dyDescent="0.25">
      <c r="B47" s="215"/>
      <c r="C47" s="215"/>
      <c r="K47" s="216"/>
    </row>
    <row r="48" spans="2:11" ht="15.75" customHeight="1" x14ac:dyDescent="0.25">
      <c r="B48" s="215"/>
      <c r="C48" s="215"/>
      <c r="K48" s="216"/>
    </row>
    <row r="49" spans="2:11" ht="15.75" customHeight="1" x14ac:dyDescent="0.25">
      <c r="B49" s="215"/>
      <c r="C49" s="215"/>
      <c r="K49" s="216"/>
    </row>
    <row r="50" spans="2:11" ht="15.75" customHeight="1" x14ac:dyDescent="0.25">
      <c r="B50" s="215"/>
      <c r="C50" s="215"/>
      <c r="K50" s="216"/>
    </row>
    <row r="51" spans="2:11" ht="15.75" customHeight="1" x14ac:dyDescent="0.25">
      <c r="B51" s="215"/>
      <c r="C51" s="215"/>
      <c r="K51" s="216"/>
    </row>
    <row r="52" spans="2:11" ht="15.75" customHeight="1" x14ac:dyDescent="0.25">
      <c r="B52" s="215"/>
      <c r="C52" s="215"/>
      <c r="K52" s="216"/>
    </row>
    <row r="53" spans="2:11" ht="15.75" customHeight="1" x14ac:dyDescent="0.25">
      <c r="B53" s="215"/>
      <c r="C53" s="215"/>
      <c r="K53" s="216"/>
    </row>
    <row r="54" spans="2:11" ht="15.75" customHeight="1" x14ac:dyDescent="0.25">
      <c r="B54" s="215"/>
      <c r="C54" s="215"/>
      <c r="K54" s="216"/>
    </row>
    <row r="55" spans="2:11" ht="15.75" customHeight="1" x14ac:dyDescent="0.25">
      <c r="B55" s="215"/>
      <c r="C55" s="215"/>
      <c r="K55" s="216"/>
    </row>
    <row r="56" spans="2:11" ht="15.75" customHeight="1" x14ac:dyDescent="0.25">
      <c r="B56" s="215"/>
      <c r="C56" s="215"/>
      <c r="K56" s="216"/>
    </row>
    <row r="57" spans="2:11" ht="15.75" customHeight="1" x14ac:dyDescent="0.25">
      <c r="B57" s="215"/>
      <c r="C57" s="215"/>
      <c r="K57" s="216"/>
    </row>
    <row r="58" spans="2:11" ht="15.75" customHeight="1" x14ac:dyDescent="0.25">
      <c r="B58" s="215"/>
      <c r="C58" s="215"/>
      <c r="K58" s="216"/>
    </row>
    <row r="59" spans="2:11" ht="15.75" customHeight="1" x14ac:dyDescent="0.25">
      <c r="B59" s="215"/>
      <c r="C59" s="215"/>
      <c r="K59" s="216"/>
    </row>
    <row r="60" spans="2:11" ht="15.75" customHeight="1" x14ac:dyDescent="0.25">
      <c r="B60" s="215"/>
      <c r="C60" s="215"/>
      <c r="K60" s="216"/>
    </row>
    <row r="61" spans="2:11" ht="15.75" customHeight="1" x14ac:dyDescent="0.25">
      <c r="B61" s="215"/>
      <c r="C61" s="215"/>
      <c r="K61" s="216"/>
    </row>
    <row r="62" spans="2:11" ht="15.75" customHeight="1" x14ac:dyDescent="0.25">
      <c r="B62" s="215"/>
      <c r="C62" s="215"/>
      <c r="K62" s="216"/>
    </row>
    <row r="63" spans="2:11" ht="15.75" customHeight="1" x14ac:dyDescent="0.25">
      <c r="B63" s="215"/>
      <c r="C63" s="215"/>
      <c r="K63" s="216"/>
    </row>
    <row r="64" spans="2:11" ht="15.75" customHeight="1" x14ac:dyDescent="0.25">
      <c r="B64" s="215"/>
      <c r="C64" s="215"/>
      <c r="K64" s="216"/>
    </row>
    <row r="65" spans="2:11" ht="15.75" customHeight="1" x14ac:dyDescent="0.25">
      <c r="B65" s="215"/>
      <c r="C65" s="215"/>
      <c r="K65" s="216"/>
    </row>
    <row r="66" spans="2:11" ht="15.75" customHeight="1" x14ac:dyDescent="0.25">
      <c r="B66" s="215"/>
      <c r="C66" s="215"/>
      <c r="K66" s="216"/>
    </row>
    <row r="67" spans="2:11" ht="15.75" customHeight="1" x14ac:dyDescent="0.25">
      <c r="B67" s="215"/>
      <c r="C67" s="215"/>
      <c r="K67" s="216"/>
    </row>
    <row r="68" spans="2:11" ht="15.75" customHeight="1" x14ac:dyDescent="0.25">
      <c r="B68" s="215"/>
      <c r="C68" s="215"/>
      <c r="K68" s="216"/>
    </row>
    <row r="69" spans="2:11" ht="15.75" customHeight="1" x14ac:dyDescent="0.25">
      <c r="B69" s="215"/>
      <c r="C69" s="215"/>
      <c r="K69" s="216"/>
    </row>
    <row r="70" spans="2:11" ht="15.75" customHeight="1" x14ac:dyDescent="0.25">
      <c r="B70" s="215"/>
      <c r="C70" s="215"/>
      <c r="K70" s="216"/>
    </row>
    <row r="71" spans="2:11" ht="15.75" customHeight="1" x14ac:dyDescent="0.25">
      <c r="B71" s="215"/>
      <c r="C71" s="215"/>
      <c r="K71" s="216"/>
    </row>
    <row r="72" spans="2:11" ht="15.75" customHeight="1" x14ac:dyDescent="0.25">
      <c r="B72" s="215"/>
      <c r="C72" s="215"/>
      <c r="K72" s="216"/>
    </row>
    <row r="73" spans="2:11" ht="15.75" customHeight="1" x14ac:dyDescent="0.25">
      <c r="B73" s="215"/>
      <c r="C73" s="215"/>
      <c r="K73" s="216"/>
    </row>
    <row r="74" spans="2:11" ht="15.75" customHeight="1" x14ac:dyDescent="0.25">
      <c r="B74" s="215"/>
      <c r="C74" s="215"/>
      <c r="K74" s="216"/>
    </row>
    <row r="75" spans="2:11" ht="15.75" customHeight="1" x14ac:dyDescent="0.25">
      <c r="B75" s="215"/>
      <c r="C75" s="215"/>
      <c r="K75" s="216"/>
    </row>
    <row r="76" spans="2:11" ht="15.75" customHeight="1" x14ac:dyDescent="0.25">
      <c r="B76" s="215"/>
      <c r="C76" s="215"/>
      <c r="K76" s="216"/>
    </row>
    <row r="77" spans="2:11" ht="15.75" customHeight="1" x14ac:dyDescent="0.25">
      <c r="B77" s="215"/>
      <c r="C77" s="215"/>
      <c r="K77" s="216"/>
    </row>
    <row r="78" spans="2:11" ht="15.75" customHeight="1" x14ac:dyDescent="0.25">
      <c r="B78" s="215"/>
      <c r="C78" s="215"/>
      <c r="K78" s="216"/>
    </row>
    <row r="79" spans="2:11" ht="15.75" customHeight="1" x14ac:dyDescent="0.25">
      <c r="B79" s="215"/>
      <c r="C79" s="215"/>
      <c r="K79" s="216"/>
    </row>
    <row r="80" spans="2:11" ht="15.75" customHeight="1" x14ac:dyDescent="0.25">
      <c r="B80" s="215"/>
      <c r="C80" s="215"/>
      <c r="K80" s="216"/>
    </row>
    <row r="81" spans="2:11" ht="15.75" customHeight="1" x14ac:dyDescent="0.25">
      <c r="B81" s="215"/>
      <c r="C81" s="215"/>
      <c r="K81" s="216"/>
    </row>
    <row r="82" spans="2:11" ht="15.75" customHeight="1" x14ac:dyDescent="0.25">
      <c r="B82" s="215"/>
      <c r="C82" s="215"/>
      <c r="K82" s="216"/>
    </row>
    <row r="83" spans="2:11" ht="15.75" customHeight="1" x14ac:dyDescent="0.25">
      <c r="B83" s="215"/>
      <c r="C83" s="215"/>
      <c r="K83" s="216"/>
    </row>
    <row r="84" spans="2:11" ht="15.75" customHeight="1" x14ac:dyDescent="0.25">
      <c r="B84" s="215"/>
      <c r="C84" s="215"/>
      <c r="K84" s="216"/>
    </row>
    <row r="85" spans="2:11" ht="15.75" customHeight="1" x14ac:dyDescent="0.25">
      <c r="B85" s="215"/>
      <c r="C85" s="215"/>
      <c r="K85" s="216"/>
    </row>
    <row r="86" spans="2:11" ht="15.75" customHeight="1" x14ac:dyDescent="0.25">
      <c r="B86" s="215"/>
      <c r="C86" s="215"/>
      <c r="K86" s="216"/>
    </row>
    <row r="87" spans="2:11" ht="15.75" customHeight="1" x14ac:dyDescent="0.25">
      <c r="B87" s="215"/>
      <c r="C87" s="215"/>
      <c r="K87" s="216"/>
    </row>
    <row r="88" spans="2:11" ht="15.75" customHeight="1" x14ac:dyDescent="0.25">
      <c r="B88" s="215"/>
      <c r="C88" s="215"/>
      <c r="K88" s="216"/>
    </row>
    <row r="89" spans="2:11" ht="15.75" customHeight="1" x14ac:dyDescent="0.25">
      <c r="B89" s="215"/>
      <c r="C89" s="215"/>
      <c r="K89" s="216"/>
    </row>
    <row r="90" spans="2:11" ht="15.75" customHeight="1" x14ac:dyDescent="0.25">
      <c r="B90" s="215"/>
      <c r="C90" s="215"/>
      <c r="K90" s="216"/>
    </row>
    <row r="91" spans="2:11" ht="15.75" customHeight="1" x14ac:dyDescent="0.25">
      <c r="B91" s="215"/>
      <c r="C91" s="215"/>
      <c r="K91" s="216"/>
    </row>
    <row r="92" spans="2:11" ht="15.75" customHeight="1" x14ac:dyDescent="0.25">
      <c r="B92" s="215"/>
      <c r="C92" s="215"/>
      <c r="K92" s="216"/>
    </row>
    <row r="93" spans="2:11" ht="15.75" customHeight="1" x14ac:dyDescent="0.25">
      <c r="B93" s="215"/>
      <c r="C93" s="215"/>
      <c r="K93" s="216"/>
    </row>
    <row r="94" spans="2:11" ht="15.75" customHeight="1" x14ac:dyDescent="0.25">
      <c r="B94" s="215"/>
      <c r="C94" s="215"/>
      <c r="K94" s="216"/>
    </row>
    <row r="95" spans="2:11" ht="15.75" customHeight="1" x14ac:dyDescent="0.25">
      <c r="B95" s="215"/>
      <c r="C95" s="215"/>
      <c r="K95" s="216"/>
    </row>
    <row r="96" spans="2:11" ht="15.75" customHeight="1" x14ac:dyDescent="0.25">
      <c r="B96" s="215"/>
      <c r="C96" s="215"/>
      <c r="K96" s="216"/>
    </row>
    <row r="97" spans="2:11" ht="15.75" customHeight="1" x14ac:dyDescent="0.25">
      <c r="B97" s="215"/>
      <c r="C97" s="215"/>
      <c r="K97" s="216"/>
    </row>
    <row r="98" spans="2:11" ht="15.75" customHeight="1" x14ac:dyDescent="0.25">
      <c r="B98" s="215"/>
      <c r="C98" s="215"/>
      <c r="K98" s="216"/>
    </row>
    <row r="99" spans="2:11" ht="15.75" customHeight="1" x14ac:dyDescent="0.25">
      <c r="B99" s="215"/>
      <c r="C99" s="215"/>
      <c r="K99" s="216"/>
    </row>
    <row r="100" spans="2:11" ht="15.75" customHeight="1" x14ac:dyDescent="0.25">
      <c r="B100" s="215"/>
      <c r="C100" s="215"/>
      <c r="K100" s="216"/>
    </row>
  </sheetData>
  <sheetProtection algorithmName="SHA-512" hashValue="mfoHcMJloYjhPE9x15+gLVovfskPCW++UgiV/E9N75P16U4+jSNtKsDq4SvU1DRy3uvG9Qa8ngxYBdxRE1cO0g==" saltValue="8Y8YGacePqeX0ncDeqsALQ==" spinCount="100000" sheet="1" objects="1" scenarios="1"/>
  <mergeCells count="14">
    <mergeCell ref="A24:E24"/>
    <mergeCell ref="A23:E23"/>
    <mergeCell ref="D1:K1"/>
    <mergeCell ref="A3:K3"/>
    <mergeCell ref="A5:A6"/>
    <mergeCell ref="B5:B6"/>
    <mergeCell ref="A1:B1"/>
    <mergeCell ref="I5:I6"/>
    <mergeCell ref="K5:K6"/>
    <mergeCell ref="J5:J6"/>
    <mergeCell ref="F5:F6"/>
    <mergeCell ref="C5:E5"/>
    <mergeCell ref="G5:G6"/>
    <mergeCell ref="H5:H6"/>
  </mergeCells>
  <pageMargins left="0.51181102362204722" right="0.51181102362204722" top="0.78740157480314965" bottom="0.78740157480314965" header="0" footer="0"/>
  <pageSetup paperSize="9" scale="64" orientation="portrait" r:id="rId1"/>
  <headerFooter>
    <oddFooter>&amp;RPág. 2 de 9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showGridLines="0" topLeftCell="A22" zoomScale="85" zoomScaleNormal="85" workbookViewId="0">
      <selection activeCell="H22" sqref="H22"/>
    </sheetView>
  </sheetViews>
  <sheetFormatPr defaultColWidth="14.42578125" defaultRowHeight="15" customHeight="1" x14ac:dyDescent="0.25"/>
  <cols>
    <col min="1" max="1" width="16.7109375" style="45" customWidth="1"/>
    <col min="2" max="2" width="14.7109375" style="45" customWidth="1"/>
    <col min="3" max="3" width="63.7109375" style="45" customWidth="1"/>
    <col min="4" max="4" width="14.28515625" style="45" customWidth="1"/>
    <col min="5" max="5" width="27.28515625" style="45" customWidth="1"/>
    <col min="6" max="6" width="22.7109375" style="45" customWidth="1"/>
    <col min="7" max="7" width="23.28515625" style="45" customWidth="1"/>
    <col min="8" max="8" width="33.42578125" style="45" customWidth="1"/>
    <col min="9" max="9" width="18" style="45" customWidth="1"/>
    <col min="10" max="11" width="33.42578125" style="45" customWidth="1"/>
    <col min="12" max="12" width="28.7109375" style="45" customWidth="1"/>
    <col min="13" max="13" width="33" style="45" customWidth="1"/>
    <col min="14" max="14" width="15.85546875" style="45" customWidth="1"/>
    <col min="15" max="15" width="14.5703125" style="45" customWidth="1"/>
    <col min="16" max="18" width="15.85546875" style="45" customWidth="1"/>
    <col min="19" max="22" width="9.140625" style="45" customWidth="1"/>
    <col min="23" max="16384" width="14.42578125" style="45"/>
  </cols>
  <sheetData>
    <row r="1" spans="1:22" s="264" customFormat="1" ht="50.25" customHeight="1" x14ac:dyDescent="0.25">
      <c r="A1" s="93"/>
      <c r="B1" s="375"/>
      <c r="C1" s="339"/>
      <c r="D1" s="338" t="s">
        <v>0</v>
      </c>
      <c r="E1" s="339"/>
      <c r="F1" s="339"/>
      <c r="G1" s="339"/>
      <c r="H1" s="339"/>
      <c r="I1" s="339"/>
      <c r="J1" s="339"/>
      <c r="K1" s="94"/>
      <c r="L1" s="95"/>
      <c r="M1" s="95"/>
      <c r="N1" s="48"/>
      <c r="O1" s="48"/>
      <c r="P1" s="48"/>
      <c r="Q1" s="48"/>
      <c r="R1" s="48"/>
      <c r="S1" s="48"/>
      <c r="T1" s="48"/>
      <c r="U1" s="48"/>
      <c r="V1" s="48"/>
    </row>
    <row r="2" spans="1:22" s="264" customFormat="1" ht="15.75" x14ac:dyDescent="0.25">
      <c r="A2" s="48"/>
      <c r="B2" s="96"/>
      <c r="C2" s="97"/>
      <c r="D2" s="96"/>
      <c r="E2" s="95"/>
      <c r="F2" s="98"/>
      <c r="G2" s="95"/>
      <c r="H2" s="95"/>
      <c r="I2" s="99"/>
      <c r="J2" s="95"/>
      <c r="K2" s="95"/>
      <c r="L2" s="95"/>
      <c r="M2" s="95"/>
      <c r="N2" s="48"/>
      <c r="O2" s="48"/>
      <c r="P2" s="48"/>
      <c r="Q2" s="48"/>
      <c r="R2" s="48"/>
      <c r="S2" s="48"/>
      <c r="T2" s="48"/>
      <c r="U2" s="48"/>
      <c r="V2" s="48"/>
    </row>
    <row r="3" spans="1:22" s="264" customFormat="1" ht="20.25" x14ac:dyDescent="0.3">
      <c r="A3" s="378" t="s">
        <v>67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3"/>
      <c r="N3" s="48"/>
      <c r="O3" s="48"/>
      <c r="P3" s="48"/>
      <c r="Q3" s="48"/>
      <c r="R3" s="48"/>
      <c r="S3" s="48"/>
      <c r="T3" s="48"/>
      <c r="U3" s="48"/>
      <c r="V3" s="48"/>
    </row>
    <row r="4" spans="1:22" s="264" customFormat="1" ht="20.25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48"/>
      <c r="O4" s="48"/>
      <c r="P4" s="48"/>
      <c r="Q4" s="48"/>
      <c r="R4" s="48"/>
      <c r="S4" s="48"/>
      <c r="T4" s="48"/>
      <c r="U4" s="48"/>
      <c r="V4" s="48"/>
    </row>
    <row r="5" spans="1:22" s="264" customFormat="1" ht="30" customHeight="1" x14ac:dyDescent="0.25">
      <c r="A5" s="265"/>
      <c r="B5" s="265"/>
      <c r="C5" s="266"/>
      <c r="D5" s="265"/>
      <c r="E5" s="101"/>
      <c r="F5" s="102"/>
      <c r="G5" s="101"/>
      <c r="H5" s="101"/>
      <c r="I5" s="103"/>
      <c r="J5" s="101"/>
      <c r="K5" s="104" t="s">
        <v>68</v>
      </c>
      <c r="L5" s="382" t="s">
        <v>69</v>
      </c>
      <c r="M5" s="335"/>
      <c r="N5" s="48"/>
      <c r="O5" s="48"/>
      <c r="P5" s="48"/>
      <c r="Q5" s="48"/>
      <c r="R5" s="48"/>
      <c r="S5" s="48"/>
      <c r="T5" s="48"/>
      <c r="U5" s="48"/>
      <c r="V5" s="48"/>
    </row>
    <row r="6" spans="1:22" s="264" customFormat="1" ht="45" customHeight="1" x14ac:dyDescent="0.25">
      <c r="A6" s="105" t="s">
        <v>70</v>
      </c>
      <c r="B6" s="105" t="s">
        <v>71</v>
      </c>
      <c r="C6" s="106" t="s">
        <v>72</v>
      </c>
      <c r="D6" s="106" t="s">
        <v>73</v>
      </c>
      <c r="E6" s="104" t="s">
        <v>74</v>
      </c>
      <c r="F6" s="107" t="s">
        <v>75</v>
      </c>
      <c r="G6" s="104" t="s">
        <v>76</v>
      </c>
      <c r="H6" s="104" t="s">
        <v>77</v>
      </c>
      <c r="I6" s="108" t="s">
        <v>78</v>
      </c>
      <c r="J6" s="109" t="s">
        <v>79</v>
      </c>
      <c r="K6" s="104" t="s">
        <v>80</v>
      </c>
      <c r="L6" s="110" t="s">
        <v>81</v>
      </c>
      <c r="M6" s="104" t="s">
        <v>82</v>
      </c>
      <c r="N6" s="111"/>
      <c r="O6" s="111"/>
      <c r="P6" s="111"/>
      <c r="Q6" s="111"/>
      <c r="R6" s="111"/>
      <c r="S6" s="111"/>
      <c r="T6" s="111"/>
      <c r="U6" s="111"/>
      <c r="V6" s="111"/>
    </row>
    <row r="7" spans="1:22" ht="34.5" customHeight="1" x14ac:dyDescent="0.25">
      <c r="A7" s="68" t="s">
        <v>83</v>
      </c>
      <c r="B7" s="268">
        <v>821000</v>
      </c>
      <c r="C7" s="269" t="s">
        <v>84</v>
      </c>
      <c r="D7" s="270" t="s">
        <v>85</v>
      </c>
      <c r="E7" s="69">
        <v>0</v>
      </c>
      <c r="F7" s="70">
        <v>0</v>
      </c>
      <c r="G7" s="69">
        <v>0</v>
      </c>
      <c r="H7" s="112">
        <f t="shared" ref="H7:H22" si="0">(G7+E7)*F7</f>
        <v>0</v>
      </c>
      <c r="I7" s="71">
        <v>0</v>
      </c>
      <c r="J7" s="115">
        <f t="shared" ref="J7:J22" si="1">IF(I7&gt;0,H7+H7*I7,H7)</f>
        <v>0</v>
      </c>
      <c r="K7" s="113">
        <f t="shared" ref="K7:K22" si="2">J7-L7-M7</f>
        <v>0</v>
      </c>
      <c r="L7" s="72"/>
      <c r="M7" s="73"/>
      <c r="N7" s="44"/>
      <c r="O7" s="44"/>
      <c r="P7" s="44"/>
      <c r="Q7" s="44"/>
      <c r="R7" s="44"/>
      <c r="S7" s="44"/>
      <c r="T7" s="44"/>
      <c r="U7" s="44"/>
      <c r="V7" s="44"/>
    </row>
    <row r="8" spans="1:22" ht="34.5" customHeight="1" x14ac:dyDescent="0.25">
      <c r="A8" s="68" t="s">
        <v>83</v>
      </c>
      <c r="B8" s="271">
        <v>82000</v>
      </c>
      <c r="C8" s="272" t="s">
        <v>203</v>
      </c>
      <c r="D8" s="273" t="s">
        <v>86</v>
      </c>
      <c r="E8" s="74">
        <v>0</v>
      </c>
      <c r="F8" s="75">
        <v>0</v>
      </c>
      <c r="G8" s="76">
        <v>0</v>
      </c>
      <c r="H8" s="113">
        <f t="shared" si="0"/>
        <v>0</v>
      </c>
      <c r="I8" s="77">
        <v>0</v>
      </c>
      <c r="J8" s="116">
        <f t="shared" si="1"/>
        <v>0</v>
      </c>
      <c r="K8" s="113">
        <f t="shared" si="2"/>
        <v>0</v>
      </c>
      <c r="L8" s="78"/>
      <c r="M8" s="79"/>
      <c r="N8" s="44"/>
      <c r="O8" s="44"/>
      <c r="P8" s="44"/>
      <c r="Q8" s="44"/>
      <c r="R8" s="44"/>
      <c r="S8" s="44"/>
      <c r="T8" s="44"/>
      <c r="U8" s="44"/>
      <c r="V8" s="44"/>
    </row>
    <row r="9" spans="1:22" ht="34.5" customHeight="1" x14ac:dyDescent="0.25">
      <c r="A9" s="68" t="s">
        <v>83</v>
      </c>
      <c r="B9" s="271">
        <v>50000</v>
      </c>
      <c r="C9" s="274" t="s">
        <v>87</v>
      </c>
      <c r="D9" s="273" t="s">
        <v>86</v>
      </c>
      <c r="E9" s="74">
        <v>0</v>
      </c>
      <c r="F9" s="75">
        <v>0</v>
      </c>
      <c r="G9" s="76">
        <v>0</v>
      </c>
      <c r="H9" s="113">
        <f t="shared" si="0"/>
        <v>0</v>
      </c>
      <c r="I9" s="77">
        <v>0</v>
      </c>
      <c r="J9" s="116">
        <f t="shared" si="1"/>
        <v>0</v>
      </c>
      <c r="K9" s="113">
        <f t="shared" si="2"/>
        <v>0</v>
      </c>
      <c r="L9" s="78"/>
      <c r="M9" s="79"/>
      <c r="N9" s="44"/>
      <c r="O9" s="44"/>
      <c r="P9" s="44"/>
      <c r="Q9" s="44"/>
      <c r="R9" s="44"/>
      <c r="S9" s="44"/>
      <c r="T9" s="44"/>
      <c r="U9" s="44"/>
      <c r="V9" s="44"/>
    </row>
    <row r="10" spans="1:22" ht="34.5" customHeight="1" x14ac:dyDescent="0.25">
      <c r="A10" s="68" t="s">
        <v>83</v>
      </c>
      <c r="B10" s="271">
        <v>53260</v>
      </c>
      <c r="C10" s="274" t="s">
        <v>88</v>
      </c>
      <c r="D10" s="273" t="s">
        <v>86</v>
      </c>
      <c r="E10" s="74">
        <v>0</v>
      </c>
      <c r="F10" s="75">
        <v>0</v>
      </c>
      <c r="G10" s="74">
        <v>0</v>
      </c>
      <c r="H10" s="113">
        <f t="shared" si="0"/>
        <v>0</v>
      </c>
      <c r="I10" s="77">
        <v>0</v>
      </c>
      <c r="J10" s="116">
        <f t="shared" si="1"/>
        <v>0</v>
      </c>
      <c r="K10" s="113">
        <f t="shared" si="2"/>
        <v>0</v>
      </c>
      <c r="L10" s="78"/>
      <c r="M10" s="79"/>
      <c r="N10" s="44"/>
      <c r="O10" s="44"/>
      <c r="P10" s="44"/>
      <c r="Q10" s="44"/>
      <c r="R10" s="44"/>
      <c r="S10" s="44"/>
      <c r="T10" s="44"/>
      <c r="U10" s="44"/>
      <c r="V10" s="44"/>
    </row>
    <row r="11" spans="1:22" ht="34.5" customHeight="1" x14ac:dyDescent="0.25">
      <c r="A11" s="68" t="s">
        <v>83</v>
      </c>
      <c r="B11" s="271">
        <v>53520</v>
      </c>
      <c r="C11" s="274" t="s">
        <v>89</v>
      </c>
      <c r="D11" s="273" t="s">
        <v>90</v>
      </c>
      <c r="E11" s="74">
        <v>0</v>
      </c>
      <c r="F11" s="75">
        <v>0</v>
      </c>
      <c r="G11" s="74">
        <v>0</v>
      </c>
      <c r="H11" s="113">
        <f t="shared" si="0"/>
        <v>0</v>
      </c>
      <c r="I11" s="77">
        <v>0</v>
      </c>
      <c r="J11" s="116">
        <f t="shared" si="1"/>
        <v>0</v>
      </c>
      <c r="K11" s="113">
        <f t="shared" si="2"/>
        <v>0</v>
      </c>
      <c r="L11" s="78"/>
      <c r="M11" s="79"/>
      <c r="N11" s="44"/>
      <c r="O11" s="44"/>
      <c r="P11" s="44"/>
      <c r="Q11" s="44"/>
      <c r="R11" s="44"/>
      <c r="S11" s="44"/>
      <c r="T11" s="44"/>
      <c r="U11" s="44"/>
      <c r="V11" s="44"/>
    </row>
    <row r="12" spans="1:22" ht="34.5" customHeight="1" x14ac:dyDescent="0.25">
      <c r="A12" s="68" t="s">
        <v>83</v>
      </c>
      <c r="B12" s="271">
        <v>52145</v>
      </c>
      <c r="C12" s="274" t="s">
        <v>91</v>
      </c>
      <c r="D12" s="273" t="s">
        <v>86</v>
      </c>
      <c r="E12" s="74">
        <v>0</v>
      </c>
      <c r="F12" s="75">
        <v>0</v>
      </c>
      <c r="G12" s="74">
        <v>0</v>
      </c>
      <c r="H12" s="113">
        <f t="shared" si="0"/>
        <v>0</v>
      </c>
      <c r="I12" s="77">
        <v>0</v>
      </c>
      <c r="J12" s="116">
        <f t="shared" si="1"/>
        <v>0</v>
      </c>
      <c r="K12" s="113">
        <f t="shared" si="2"/>
        <v>0</v>
      </c>
      <c r="L12" s="78"/>
      <c r="M12" s="79"/>
      <c r="N12" s="44"/>
      <c r="O12" s="44"/>
      <c r="P12" s="44"/>
      <c r="Q12" s="44"/>
      <c r="R12" s="44"/>
      <c r="S12" s="44"/>
      <c r="T12" s="44"/>
      <c r="U12" s="44"/>
      <c r="V12" s="44"/>
    </row>
    <row r="13" spans="1:22" ht="34.5" customHeight="1" x14ac:dyDescent="0.25">
      <c r="A13" s="68" t="s">
        <v>83</v>
      </c>
      <c r="B13" s="271">
        <v>53265</v>
      </c>
      <c r="C13" s="274" t="s">
        <v>92</v>
      </c>
      <c r="D13" s="273" t="s">
        <v>86</v>
      </c>
      <c r="E13" s="74">
        <v>0</v>
      </c>
      <c r="F13" s="75">
        <v>0</v>
      </c>
      <c r="G13" s="74">
        <v>0</v>
      </c>
      <c r="H13" s="113">
        <f t="shared" si="0"/>
        <v>0</v>
      </c>
      <c r="I13" s="77">
        <v>0</v>
      </c>
      <c r="J13" s="116">
        <f t="shared" si="1"/>
        <v>0</v>
      </c>
      <c r="K13" s="113">
        <f t="shared" si="2"/>
        <v>0</v>
      </c>
      <c r="L13" s="78"/>
      <c r="M13" s="79"/>
      <c r="N13" s="44"/>
      <c r="O13" s="44"/>
      <c r="P13" s="44"/>
      <c r="Q13" s="44"/>
      <c r="R13" s="44"/>
      <c r="S13" s="44"/>
      <c r="T13" s="44"/>
      <c r="U13" s="44"/>
      <c r="V13" s="44"/>
    </row>
    <row r="14" spans="1:22" ht="34.5" customHeight="1" x14ac:dyDescent="0.25">
      <c r="A14" s="68" t="s">
        <v>83</v>
      </c>
      <c r="B14" s="271">
        <v>53270</v>
      </c>
      <c r="C14" s="275" t="s">
        <v>93</v>
      </c>
      <c r="D14" s="273" t="s">
        <v>86</v>
      </c>
      <c r="E14" s="74">
        <v>0</v>
      </c>
      <c r="F14" s="75">
        <v>0</v>
      </c>
      <c r="G14" s="74">
        <v>0</v>
      </c>
      <c r="H14" s="113">
        <f t="shared" si="0"/>
        <v>0</v>
      </c>
      <c r="I14" s="77">
        <v>0</v>
      </c>
      <c r="J14" s="116">
        <f t="shared" si="1"/>
        <v>0</v>
      </c>
      <c r="K14" s="113">
        <f t="shared" si="2"/>
        <v>0</v>
      </c>
      <c r="L14" s="78"/>
      <c r="M14" s="79"/>
      <c r="N14" s="44"/>
      <c r="O14" s="44"/>
      <c r="P14" s="44"/>
      <c r="Q14" s="44"/>
      <c r="R14" s="44"/>
      <c r="S14" s="44"/>
      <c r="T14" s="44"/>
      <c r="U14" s="44"/>
      <c r="V14" s="44"/>
    </row>
    <row r="15" spans="1:22" ht="34.5" customHeight="1" x14ac:dyDescent="0.25">
      <c r="A15" s="68" t="s">
        <v>83</v>
      </c>
      <c r="B15" s="271">
        <v>57510</v>
      </c>
      <c r="C15" s="272" t="s">
        <v>200</v>
      </c>
      <c r="D15" s="273" t="s">
        <v>86</v>
      </c>
      <c r="E15" s="74">
        <v>0</v>
      </c>
      <c r="F15" s="75">
        <v>0</v>
      </c>
      <c r="G15" s="74">
        <v>0</v>
      </c>
      <c r="H15" s="113">
        <f t="shared" si="0"/>
        <v>0</v>
      </c>
      <c r="I15" s="77">
        <v>0</v>
      </c>
      <c r="J15" s="116">
        <f t="shared" si="1"/>
        <v>0</v>
      </c>
      <c r="K15" s="113">
        <f t="shared" si="2"/>
        <v>0</v>
      </c>
      <c r="L15" s="78"/>
      <c r="M15" s="79"/>
      <c r="N15" s="44"/>
      <c r="O15" s="44"/>
      <c r="P15" s="44"/>
      <c r="Q15" s="44"/>
      <c r="R15" s="44"/>
      <c r="S15" s="44"/>
      <c r="T15" s="44"/>
      <c r="U15" s="44"/>
      <c r="V15" s="44"/>
    </row>
    <row r="16" spans="1:22" ht="34.5" customHeight="1" x14ac:dyDescent="0.25">
      <c r="A16" s="68" t="s">
        <v>83</v>
      </c>
      <c r="B16" s="271">
        <v>80000</v>
      </c>
      <c r="C16" s="272" t="s">
        <v>201</v>
      </c>
      <c r="D16" s="273" t="s">
        <v>86</v>
      </c>
      <c r="E16" s="74">
        <v>0</v>
      </c>
      <c r="F16" s="75">
        <v>0</v>
      </c>
      <c r="G16" s="74">
        <v>0</v>
      </c>
      <c r="H16" s="113">
        <f t="shared" si="0"/>
        <v>0</v>
      </c>
      <c r="I16" s="77">
        <v>0</v>
      </c>
      <c r="J16" s="116">
        <f t="shared" si="1"/>
        <v>0</v>
      </c>
      <c r="K16" s="113">
        <f t="shared" si="2"/>
        <v>0</v>
      </c>
      <c r="L16" s="78"/>
      <c r="M16" s="79"/>
      <c r="N16" s="44"/>
      <c r="O16" s="44"/>
      <c r="P16" s="44"/>
      <c r="Q16" s="44"/>
      <c r="R16" s="44"/>
      <c r="S16" s="44"/>
      <c r="T16" s="44"/>
      <c r="U16" s="44"/>
      <c r="V16" s="44"/>
    </row>
    <row r="17" spans="1:22" ht="34.5" customHeight="1" x14ac:dyDescent="0.25">
      <c r="A17" s="68" t="s">
        <v>83</v>
      </c>
      <c r="B17" s="271">
        <v>810250</v>
      </c>
      <c r="C17" s="275" t="s">
        <v>204</v>
      </c>
      <c r="D17" s="276" t="s">
        <v>90</v>
      </c>
      <c r="E17" s="74">
        <v>0</v>
      </c>
      <c r="F17" s="75">
        <v>0</v>
      </c>
      <c r="G17" s="74">
        <v>0</v>
      </c>
      <c r="H17" s="113">
        <f t="shared" si="0"/>
        <v>0</v>
      </c>
      <c r="I17" s="77">
        <v>0</v>
      </c>
      <c r="J17" s="116">
        <f t="shared" si="1"/>
        <v>0</v>
      </c>
      <c r="K17" s="113">
        <f t="shared" si="2"/>
        <v>0</v>
      </c>
      <c r="L17" s="78"/>
      <c r="M17" s="79"/>
      <c r="N17" s="44"/>
      <c r="O17" s="44"/>
      <c r="P17" s="44"/>
      <c r="Q17" s="44"/>
      <c r="R17" s="44"/>
      <c r="S17" s="44"/>
      <c r="T17" s="44"/>
      <c r="U17" s="44"/>
      <c r="V17" s="44"/>
    </row>
    <row r="18" spans="1:22" ht="34.5" customHeight="1" x14ac:dyDescent="0.25">
      <c r="A18" s="80"/>
      <c r="B18" s="271"/>
      <c r="C18" s="274"/>
      <c r="D18" s="273"/>
      <c r="E18" s="81"/>
      <c r="F18" s="75"/>
      <c r="G18" s="74"/>
      <c r="H18" s="113">
        <f t="shared" si="0"/>
        <v>0</v>
      </c>
      <c r="I18" s="77">
        <v>0</v>
      </c>
      <c r="J18" s="116">
        <f t="shared" si="1"/>
        <v>0</v>
      </c>
      <c r="K18" s="113">
        <f t="shared" si="2"/>
        <v>0</v>
      </c>
      <c r="L18" s="78"/>
      <c r="M18" s="79"/>
      <c r="N18" s="44"/>
      <c r="O18" s="44"/>
      <c r="P18" s="44"/>
      <c r="Q18" s="44"/>
      <c r="R18" s="44"/>
      <c r="S18" s="44"/>
      <c r="T18" s="44"/>
      <c r="U18" s="44"/>
      <c r="V18" s="44"/>
    </row>
    <row r="19" spans="1:22" ht="34.5" customHeight="1" x14ac:dyDescent="0.25">
      <c r="A19" s="80"/>
      <c r="B19" s="271"/>
      <c r="C19" s="274"/>
      <c r="D19" s="273"/>
      <c r="E19" s="81"/>
      <c r="F19" s="75"/>
      <c r="G19" s="74"/>
      <c r="H19" s="113">
        <f t="shared" si="0"/>
        <v>0</v>
      </c>
      <c r="I19" s="77">
        <v>0</v>
      </c>
      <c r="J19" s="116">
        <f t="shared" si="1"/>
        <v>0</v>
      </c>
      <c r="K19" s="113">
        <f t="shared" si="2"/>
        <v>0</v>
      </c>
      <c r="L19" s="78"/>
      <c r="M19" s="79"/>
      <c r="N19" s="44"/>
      <c r="O19" s="44"/>
      <c r="P19" s="44"/>
      <c r="Q19" s="44"/>
      <c r="R19" s="44"/>
      <c r="S19" s="44"/>
      <c r="T19" s="44"/>
      <c r="U19" s="44"/>
      <c r="V19" s="44"/>
    </row>
    <row r="20" spans="1:22" ht="34.5" customHeight="1" x14ac:dyDescent="0.25">
      <c r="A20" s="80"/>
      <c r="B20" s="271"/>
      <c r="C20" s="274"/>
      <c r="D20" s="273"/>
      <c r="E20" s="81"/>
      <c r="F20" s="75"/>
      <c r="G20" s="74"/>
      <c r="H20" s="113">
        <f t="shared" si="0"/>
        <v>0</v>
      </c>
      <c r="I20" s="77">
        <v>0</v>
      </c>
      <c r="J20" s="116">
        <f t="shared" si="1"/>
        <v>0</v>
      </c>
      <c r="K20" s="113">
        <f t="shared" si="2"/>
        <v>0</v>
      </c>
      <c r="L20" s="78"/>
      <c r="M20" s="79"/>
      <c r="N20" s="44"/>
      <c r="O20" s="44"/>
      <c r="P20" s="44"/>
      <c r="Q20" s="44"/>
      <c r="R20" s="44"/>
      <c r="S20" s="44"/>
      <c r="T20" s="44"/>
      <c r="U20" s="44"/>
      <c r="V20" s="82"/>
    </row>
    <row r="21" spans="1:22" ht="34.5" customHeight="1" x14ac:dyDescent="0.25">
      <c r="A21" s="80"/>
      <c r="B21" s="271"/>
      <c r="C21" s="274"/>
      <c r="D21" s="273"/>
      <c r="E21" s="81"/>
      <c r="F21" s="75"/>
      <c r="G21" s="74"/>
      <c r="H21" s="113">
        <f t="shared" si="0"/>
        <v>0</v>
      </c>
      <c r="I21" s="77">
        <v>0</v>
      </c>
      <c r="J21" s="116">
        <f t="shared" si="1"/>
        <v>0</v>
      </c>
      <c r="K21" s="113">
        <f t="shared" si="2"/>
        <v>0</v>
      </c>
      <c r="L21" s="78"/>
      <c r="M21" s="79"/>
      <c r="N21" s="44"/>
      <c r="O21" s="44"/>
      <c r="P21" s="44"/>
      <c r="Q21" s="44"/>
      <c r="R21" s="44"/>
      <c r="S21" s="44"/>
      <c r="T21" s="44"/>
      <c r="U21" s="44"/>
      <c r="V21" s="82"/>
    </row>
    <row r="22" spans="1:22" ht="34.5" customHeight="1" x14ac:dyDescent="0.25">
      <c r="A22" s="83"/>
      <c r="B22" s="277"/>
      <c r="C22" s="278"/>
      <c r="D22" s="279"/>
      <c r="E22" s="84"/>
      <c r="F22" s="85"/>
      <c r="G22" s="86"/>
      <c r="H22" s="114">
        <f t="shared" si="0"/>
        <v>0</v>
      </c>
      <c r="I22" s="87">
        <v>0</v>
      </c>
      <c r="J22" s="117">
        <f t="shared" si="1"/>
        <v>0</v>
      </c>
      <c r="K22" s="118">
        <f t="shared" si="2"/>
        <v>0</v>
      </c>
      <c r="L22" s="88"/>
      <c r="M22" s="89"/>
      <c r="N22" s="44"/>
      <c r="O22" s="44"/>
      <c r="P22" s="44"/>
      <c r="Q22" s="44"/>
      <c r="R22" s="44"/>
      <c r="S22" s="44"/>
      <c r="T22" s="44"/>
      <c r="U22" s="44"/>
      <c r="V22" s="44"/>
    </row>
    <row r="23" spans="1:22" s="264" customFormat="1" ht="34.5" customHeight="1" x14ac:dyDescent="0.25">
      <c r="A23" s="379" t="s">
        <v>94</v>
      </c>
      <c r="B23" s="327"/>
      <c r="C23" s="327"/>
      <c r="D23" s="327"/>
      <c r="E23" s="327"/>
      <c r="F23" s="327"/>
      <c r="G23" s="335"/>
      <c r="H23" s="114">
        <f t="shared" ref="H23:M23" si="3">SUM(H7:H22)</f>
        <v>0</v>
      </c>
      <c r="I23" s="119">
        <f>I7</f>
        <v>0</v>
      </c>
      <c r="J23" s="117">
        <f t="shared" si="3"/>
        <v>0</v>
      </c>
      <c r="K23" s="120">
        <f t="shared" si="3"/>
        <v>0</v>
      </c>
      <c r="L23" s="121">
        <f t="shared" si="3"/>
        <v>0</v>
      </c>
      <c r="M23" s="120">
        <f t="shared" si="3"/>
        <v>0</v>
      </c>
      <c r="N23" s="122"/>
      <c r="O23" s="122"/>
      <c r="P23" s="122"/>
      <c r="Q23" s="122"/>
      <c r="R23" s="122"/>
      <c r="S23" s="122"/>
      <c r="T23" s="122"/>
      <c r="U23" s="122"/>
      <c r="V23" s="122"/>
    </row>
    <row r="24" spans="1:22" s="264" customFormat="1" ht="15.75" customHeight="1" x14ac:dyDescent="0.25">
      <c r="A24" s="387" t="s">
        <v>95</v>
      </c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48"/>
      <c r="O24" s="48"/>
      <c r="P24" s="48"/>
      <c r="Q24" s="48"/>
      <c r="R24" s="48"/>
      <c r="S24" s="48"/>
      <c r="T24" s="48"/>
      <c r="U24" s="48"/>
      <c r="V24" s="48"/>
    </row>
    <row r="25" spans="1:22" s="264" customFormat="1" ht="34.5" customHeight="1" x14ac:dyDescent="0.25">
      <c r="A25" s="48"/>
      <c r="B25" s="376" t="s">
        <v>68</v>
      </c>
      <c r="C25" s="377"/>
      <c r="D25" s="385" t="s">
        <v>96</v>
      </c>
      <c r="E25" s="386"/>
      <c r="F25" s="386"/>
      <c r="G25" s="386"/>
      <c r="H25" s="384"/>
      <c r="I25" s="383" t="s">
        <v>97</v>
      </c>
      <c r="J25" s="384"/>
      <c r="K25" s="123"/>
      <c r="L25" s="95"/>
      <c r="M25" s="95"/>
      <c r="N25" s="48"/>
      <c r="O25" s="48"/>
      <c r="P25" s="48"/>
      <c r="Q25" s="48"/>
      <c r="R25" s="48"/>
      <c r="S25" s="48"/>
      <c r="T25" s="48"/>
      <c r="U25" s="48"/>
      <c r="V25" s="48"/>
    </row>
    <row r="26" spans="1:22" s="264" customFormat="1" ht="34.5" customHeight="1" x14ac:dyDescent="0.25">
      <c r="A26" s="48"/>
      <c r="B26" s="124" t="s">
        <v>98</v>
      </c>
      <c r="C26" s="125" t="s">
        <v>99</v>
      </c>
      <c r="D26" s="126" t="s">
        <v>98</v>
      </c>
      <c r="E26" s="127" t="s">
        <v>100</v>
      </c>
      <c r="F26" s="380" t="s">
        <v>101</v>
      </c>
      <c r="G26" s="381"/>
      <c r="H26" s="128" t="s">
        <v>102</v>
      </c>
      <c r="I26" s="129" t="s">
        <v>98</v>
      </c>
      <c r="J26" s="128" t="s">
        <v>103</v>
      </c>
      <c r="K26" s="123"/>
      <c r="L26" s="95"/>
      <c r="M26" s="95"/>
      <c r="N26" s="48"/>
      <c r="O26" s="48"/>
      <c r="P26" s="48"/>
      <c r="Q26" s="48"/>
      <c r="R26" s="48"/>
      <c r="S26" s="48"/>
      <c r="T26" s="48"/>
      <c r="U26" s="48"/>
      <c r="V26" s="48"/>
    </row>
    <row r="27" spans="1:22" s="264" customFormat="1" ht="48.75" customHeight="1" x14ac:dyDescent="0.25">
      <c r="A27" s="48"/>
      <c r="B27" s="130" t="e">
        <f>C27/J27</f>
        <v>#DIV/0!</v>
      </c>
      <c r="C27" s="131">
        <f>J27-H27</f>
        <v>0</v>
      </c>
      <c r="D27" s="132" t="e">
        <f>H27/J27</f>
        <v>#DIV/0!</v>
      </c>
      <c r="E27" s="133">
        <f>L23</f>
        <v>0</v>
      </c>
      <c r="F27" s="134"/>
      <c r="G27" s="135">
        <f>M23</f>
        <v>0</v>
      </c>
      <c r="H27" s="136">
        <f>E27+G27</f>
        <v>0</v>
      </c>
      <c r="I27" s="137">
        <v>1</v>
      </c>
      <c r="J27" s="136">
        <f>J23</f>
        <v>0</v>
      </c>
      <c r="K27" s="138"/>
      <c r="L27" s="95"/>
      <c r="M27" s="95"/>
      <c r="N27" s="48"/>
      <c r="O27" s="48"/>
      <c r="P27" s="48"/>
      <c r="Q27" s="48"/>
      <c r="R27" s="48"/>
      <c r="S27" s="48"/>
      <c r="T27" s="48"/>
      <c r="U27" s="48"/>
      <c r="V27" s="48"/>
    </row>
    <row r="28" spans="1:22" ht="15.75" customHeight="1" x14ac:dyDescent="0.25">
      <c r="A28" s="44"/>
      <c r="B28" s="64"/>
      <c r="C28" s="65"/>
      <c r="D28" s="64"/>
      <c r="E28" s="63"/>
      <c r="F28" s="66"/>
      <c r="G28" s="63"/>
      <c r="H28" s="63"/>
      <c r="I28" s="67"/>
      <c r="J28" s="63"/>
      <c r="K28" s="63"/>
      <c r="L28" s="63"/>
      <c r="M28" s="63"/>
      <c r="N28" s="44"/>
      <c r="O28" s="44"/>
      <c r="P28" s="44"/>
      <c r="Q28" s="44"/>
      <c r="R28" s="44"/>
      <c r="S28" s="44"/>
      <c r="T28" s="44"/>
      <c r="U28" s="44"/>
      <c r="V28" s="44"/>
    </row>
    <row r="29" spans="1:22" ht="15.75" customHeight="1" x14ac:dyDescent="0.25">
      <c r="A29" s="44"/>
      <c r="B29" s="64"/>
      <c r="C29" s="65"/>
      <c r="D29" s="64"/>
      <c r="E29" s="63"/>
      <c r="F29" s="66"/>
      <c r="G29" s="63"/>
      <c r="H29" s="90"/>
      <c r="I29" s="91"/>
      <c r="J29" s="92"/>
      <c r="K29" s="92"/>
      <c r="L29" s="63"/>
      <c r="M29" s="63"/>
      <c r="N29" s="44"/>
      <c r="O29" s="44"/>
      <c r="P29" s="44"/>
      <c r="Q29" s="44"/>
      <c r="R29" s="44"/>
      <c r="S29" s="44"/>
      <c r="T29" s="44"/>
      <c r="U29" s="44"/>
      <c r="V29" s="44"/>
    </row>
    <row r="30" spans="1:22" ht="15.75" customHeight="1" x14ac:dyDescent="0.25">
      <c r="A30" s="44"/>
      <c r="B30" s="64"/>
      <c r="C30" s="65"/>
      <c r="D30" s="64"/>
      <c r="E30" s="63"/>
      <c r="F30" s="66"/>
      <c r="G30" s="63"/>
      <c r="H30" s="63"/>
      <c r="I30" s="67"/>
      <c r="J30" s="63"/>
      <c r="K30" s="63"/>
      <c r="L30" s="63"/>
      <c r="M30" s="63"/>
      <c r="N30" s="44"/>
      <c r="O30" s="44"/>
      <c r="P30" s="44"/>
      <c r="Q30" s="44"/>
      <c r="R30" s="44"/>
      <c r="S30" s="44"/>
      <c r="T30" s="44"/>
      <c r="U30" s="44"/>
      <c r="V30" s="44"/>
    </row>
    <row r="31" spans="1:22" ht="15.75" customHeight="1" x14ac:dyDescent="0.25">
      <c r="A31" s="44"/>
      <c r="B31" s="64"/>
      <c r="C31" s="65"/>
      <c r="D31" s="64"/>
      <c r="E31" s="63"/>
      <c r="F31" s="66"/>
      <c r="G31" s="63"/>
      <c r="H31" s="63"/>
      <c r="I31" s="67"/>
      <c r="J31" s="63"/>
      <c r="K31" s="63"/>
      <c r="L31" s="63"/>
      <c r="M31" s="63"/>
      <c r="N31" s="44"/>
      <c r="O31" s="44"/>
      <c r="P31" s="44"/>
      <c r="Q31" s="44"/>
      <c r="R31" s="44"/>
      <c r="S31" s="44"/>
      <c r="T31" s="44"/>
      <c r="U31" s="44"/>
      <c r="V31" s="44"/>
    </row>
    <row r="32" spans="1:22" ht="15.75" customHeight="1" x14ac:dyDescent="0.25">
      <c r="A32" s="44"/>
      <c r="B32" s="64"/>
      <c r="C32" s="65"/>
      <c r="D32" s="64"/>
      <c r="E32" s="63"/>
      <c r="F32" s="66"/>
      <c r="G32" s="63"/>
      <c r="H32" s="63"/>
      <c r="I32" s="67"/>
      <c r="J32" s="63"/>
      <c r="K32" s="63"/>
      <c r="L32" s="63"/>
      <c r="M32" s="63"/>
      <c r="N32" s="44"/>
      <c r="O32" s="44"/>
      <c r="P32" s="44"/>
      <c r="Q32" s="44"/>
      <c r="R32" s="44"/>
      <c r="S32" s="44"/>
      <c r="T32" s="44"/>
      <c r="U32" s="44"/>
      <c r="V32" s="44"/>
    </row>
    <row r="33" spans="1:22" ht="15.75" customHeight="1" x14ac:dyDescent="0.25">
      <c r="A33" s="44"/>
      <c r="B33" s="64"/>
      <c r="C33" s="65"/>
      <c r="D33" s="64"/>
      <c r="E33" s="63"/>
      <c r="F33" s="66"/>
      <c r="G33" s="63"/>
      <c r="H33" s="63"/>
      <c r="I33" s="67"/>
      <c r="J33" s="63"/>
      <c r="K33" s="63"/>
      <c r="L33" s="63"/>
      <c r="M33" s="63"/>
      <c r="N33" s="44"/>
      <c r="O33" s="44"/>
      <c r="P33" s="44"/>
      <c r="Q33" s="44"/>
      <c r="R33" s="44"/>
      <c r="S33" s="44"/>
      <c r="T33" s="44"/>
      <c r="U33" s="44"/>
      <c r="V33" s="44"/>
    </row>
    <row r="34" spans="1:22" ht="15.75" customHeight="1" x14ac:dyDescent="0.25">
      <c r="A34" s="44"/>
      <c r="B34" s="64"/>
      <c r="C34" s="65"/>
      <c r="D34" s="64"/>
      <c r="E34" s="63"/>
      <c r="F34" s="66"/>
      <c r="G34" s="63"/>
      <c r="H34" s="63"/>
      <c r="I34" s="67"/>
      <c r="J34" s="63"/>
      <c r="K34" s="63"/>
      <c r="L34" s="63"/>
      <c r="M34" s="63"/>
      <c r="N34" s="44"/>
      <c r="O34" s="44"/>
      <c r="P34" s="44"/>
      <c r="Q34" s="44"/>
      <c r="R34" s="44"/>
      <c r="S34" s="44"/>
      <c r="T34" s="44"/>
      <c r="U34" s="44"/>
      <c r="V34" s="44"/>
    </row>
    <row r="35" spans="1:22" ht="15.75" customHeight="1" x14ac:dyDescent="0.25">
      <c r="A35" s="44"/>
      <c r="B35" s="64"/>
      <c r="C35" s="65"/>
      <c r="D35" s="64"/>
      <c r="E35" s="63"/>
      <c r="F35" s="66"/>
      <c r="G35" s="63"/>
      <c r="H35" s="63"/>
      <c r="I35" s="67"/>
      <c r="J35" s="63"/>
      <c r="K35" s="63"/>
      <c r="L35" s="63"/>
      <c r="M35" s="63"/>
      <c r="N35" s="44"/>
      <c r="O35" s="44"/>
      <c r="P35" s="44"/>
      <c r="Q35" s="44"/>
      <c r="R35" s="44"/>
      <c r="S35" s="44"/>
      <c r="T35" s="44"/>
      <c r="U35" s="44"/>
      <c r="V35" s="44"/>
    </row>
    <row r="36" spans="1:22" ht="15.75" customHeight="1" x14ac:dyDescent="0.25">
      <c r="A36" s="44"/>
      <c r="B36" s="64"/>
      <c r="C36" s="65"/>
      <c r="D36" s="64"/>
      <c r="E36" s="63"/>
      <c r="F36" s="66"/>
      <c r="G36" s="63"/>
      <c r="H36" s="63"/>
      <c r="I36" s="67"/>
      <c r="J36" s="63"/>
      <c r="K36" s="63"/>
      <c r="L36" s="63"/>
      <c r="M36" s="63"/>
      <c r="N36" s="44"/>
      <c r="O36" s="44"/>
      <c r="P36" s="44"/>
      <c r="Q36" s="44"/>
      <c r="R36" s="44"/>
      <c r="S36" s="44"/>
      <c r="T36" s="44"/>
      <c r="U36" s="44"/>
      <c r="V36" s="44"/>
    </row>
    <row r="37" spans="1:22" ht="15.75" customHeight="1" x14ac:dyDescent="0.25">
      <c r="A37" s="44"/>
      <c r="B37" s="64"/>
      <c r="C37" s="65"/>
      <c r="D37" s="64"/>
      <c r="E37" s="63"/>
      <c r="F37" s="66"/>
      <c r="G37" s="63"/>
      <c r="H37" s="63"/>
      <c r="I37" s="67"/>
      <c r="J37" s="63"/>
      <c r="K37" s="63"/>
      <c r="L37" s="63"/>
      <c r="M37" s="63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15.75" customHeight="1" x14ac:dyDescent="0.25">
      <c r="A38" s="44"/>
      <c r="B38" s="64"/>
      <c r="C38" s="65"/>
      <c r="D38" s="64"/>
      <c r="E38" s="63"/>
      <c r="F38" s="66"/>
      <c r="G38" s="63"/>
      <c r="H38" s="63"/>
      <c r="I38" s="67"/>
      <c r="J38" s="63"/>
      <c r="K38" s="63"/>
      <c r="L38" s="63"/>
      <c r="M38" s="63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15.75" customHeight="1" x14ac:dyDescent="0.25">
      <c r="A39" s="44"/>
      <c r="B39" s="64"/>
      <c r="C39" s="65"/>
      <c r="D39" s="64"/>
      <c r="E39" s="63"/>
      <c r="F39" s="66"/>
      <c r="G39" s="63"/>
      <c r="H39" s="63"/>
      <c r="I39" s="67"/>
      <c r="J39" s="63"/>
      <c r="K39" s="63"/>
      <c r="L39" s="63"/>
      <c r="M39" s="63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15.75" customHeight="1" x14ac:dyDescent="0.25">
      <c r="A40" s="44"/>
      <c r="B40" s="64"/>
      <c r="C40" s="65"/>
      <c r="D40" s="64"/>
      <c r="E40" s="63"/>
      <c r="F40" s="66"/>
      <c r="G40" s="63"/>
      <c r="H40" s="63"/>
      <c r="I40" s="67"/>
      <c r="J40" s="63"/>
      <c r="K40" s="63"/>
      <c r="L40" s="63"/>
      <c r="M40" s="63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15.75" customHeight="1" x14ac:dyDescent="0.25">
      <c r="A41" s="44"/>
      <c r="B41" s="64"/>
      <c r="C41" s="65"/>
      <c r="D41" s="64"/>
      <c r="E41" s="63"/>
      <c r="F41" s="66"/>
      <c r="G41" s="63"/>
      <c r="H41" s="63"/>
      <c r="I41" s="67"/>
      <c r="J41" s="63"/>
      <c r="K41" s="63"/>
      <c r="L41" s="63"/>
      <c r="M41" s="63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15.75" customHeight="1" x14ac:dyDescent="0.25">
      <c r="A42" s="44"/>
      <c r="B42" s="64"/>
      <c r="C42" s="65"/>
      <c r="D42" s="64"/>
      <c r="E42" s="63"/>
      <c r="F42" s="66"/>
      <c r="G42" s="63"/>
      <c r="H42" s="63"/>
      <c r="I42" s="67"/>
      <c r="J42" s="63"/>
      <c r="K42" s="63"/>
      <c r="L42" s="63"/>
      <c r="M42" s="63"/>
      <c r="N42" s="44"/>
      <c r="O42" s="44"/>
      <c r="P42" s="44"/>
      <c r="Q42" s="44"/>
      <c r="R42" s="44"/>
      <c r="S42" s="44"/>
      <c r="T42" s="44"/>
      <c r="U42" s="44"/>
      <c r="V42" s="44"/>
    </row>
    <row r="43" spans="1:22" ht="15.75" customHeight="1" x14ac:dyDescent="0.25">
      <c r="A43" s="44"/>
      <c r="B43" s="64"/>
      <c r="C43" s="65"/>
      <c r="D43" s="64"/>
      <c r="E43" s="63"/>
      <c r="F43" s="66"/>
      <c r="G43" s="63"/>
      <c r="H43" s="63"/>
      <c r="I43" s="67"/>
      <c r="J43" s="63"/>
      <c r="K43" s="63"/>
      <c r="L43" s="63"/>
      <c r="M43" s="63"/>
      <c r="N43" s="44"/>
      <c r="O43" s="44"/>
      <c r="P43" s="44"/>
      <c r="Q43" s="44"/>
      <c r="R43" s="44"/>
      <c r="S43" s="44"/>
      <c r="T43" s="44"/>
      <c r="U43" s="44"/>
      <c r="V43" s="44"/>
    </row>
    <row r="44" spans="1:22" ht="15.75" customHeight="1" x14ac:dyDescent="0.25">
      <c r="A44" s="44"/>
      <c r="B44" s="64"/>
      <c r="C44" s="65"/>
      <c r="D44" s="64"/>
      <c r="E44" s="63"/>
      <c r="F44" s="66"/>
      <c r="G44" s="63"/>
      <c r="H44" s="63"/>
      <c r="I44" s="67"/>
      <c r="J44" s="63"/>
      <c r="K44" s="63"/>
      <c r="L44" s="63"/>
      <c r="M44" s="63"/>
      <c r="N44" s="44"/>
      <c r="O44" s="44"/>
      <c r="P44" s="44"/>
      <c r="Q44" s="44"/>
      <c r="R44" s="44"/>
      <c r="S44" s="44"/>
      <c r="T44" s="44"/>
      <c r="U44" s="44"/>
      <c r="V44" s="44"/>
    </row>
    <row r="45" spans="1:22" ht="15.75" customHeight="1" x14ac:dyDescent="0.25">
      <c r="A45" s="44"/>
      <c r="B45" s="64"/>
      <c r="C45" s="65"/>
      <c r="D45" s="64"/>
      <c r="E45" s="63"/>
      <c r="F45" s="66"/>
      <c r="G45" s="63"/>
      <c r="H45" s="63"/>
      <c r="I45" s="67"/>
      <c r="J45" s="63"/>
      <c r="K45" s="63"/>
      <c r="L45" s="63"/>
      <c r="M45" s="63"/>
      <c r="N45" s="44"/>
      <c r="O45" s="44"/>
      <c r="P45" s="44"/>
      <c r="Q45" s="44"/>
      <c r="R45" s="44"/>
      <c r="S45" s="44"/>
      <c r="T45" s="44"/>
      <c r="U45" s="44"/>
      <c r="V45" s="44"/>
    </row>
    <row r="46" spans="1:22" ht="15.75" customHeight="1" x14ac:dyDescent="0.25">
      <c r="A46" s="44"/>
      <c r="B46" s="64"/>
      <c r="C46" s="65"/>
      <c r="D46" s="64"/>
      <c r="E46" s="63"/>
      <c r="F46" s="66"/>
      <c r="G46" s="63"/>
      <c r="H46" s="63"/>
      <c r="I46" s="67"/>
      <c r="J46" s="63"/>
      <c r="K46" s="63"/>
      <c r="L46" s="63"/>
      <c r="M46" s="63"/>
      <c r="N46" s="44"/>
      <c r="O46" s="44"/>
      <c r="P46" s="44"/>
      <c r="Q46" s="44"/>
      <c r="R46" s="44"/>
      <c r="S46" s="44"/>
      <c r="T46" s="44"/>
      <c r="U46" s="44"/>
      <c r="V46" s="44"/>
    </row>
    <row r="47" spans="1:22" ht="15.75" customHeight="1" x14ac:dyDescent="0.25">
      <c r="A47" s="44"/>
      <c r="B47" s="64"/>
      <c r="C47" s="65"/>
      <c r="D47" s="64"/>
      <c r="E47" s="63"/>
      <c r="F47" s="66"/>
      <c r="G47" s="63"/>
      <c r="H47" s="63"/>
      <c r="I47" s="67"/>
      <c r="J47" s="63"/>
      <c r="K47" s="63"/>
      <c r="L47" s="63"/>
      <c r="M47" s="63"/>
      <c r="N47" s="44"/>
      <c r="O47" s="44"/>
      <c r="P47" s="44"/>
      <c r="Q47" s="44"/>
      <c r="R47" s="44"/>
      <c r="S47" s="44"/>
      <c r="T47" s="44"/>
      <c r="U47" s="44"/>
      <c r="V47" s="44"/>
    </row>
    <row r="48" spans="1:22" ht="15.75" customHeight="1" x14ac:dyDescent="0.25">
      <c r="A48" s="44"/>
      <c r="B48" s="64"/>
      <c r="C48" s="65"/>
      <c r="D48" s="64"/>
      <c r="E48" s="63"/>
      <c r="F48" s="66"/>
      <c r="G48" s="63"/>
      <c r="H48" s="63"/>
      <c r="I48" s="67"/>
      <c r="J48" s="63"/>
      <c r="K48" s="63"/>
      <c r="L48" s="63"/>
      <c r="M48" s="63"/>
      <c r="N48" s="44"/>
      <c r="O48" s="44"/>
      <c r="P48" s="44"/>
      <c r="Q48" s="44"/>
      <c r="R48" s="44"/>
      <c r="S48" s="44"/>
      <c r="T48" s="44"/>
      <c r="U48" s="44"/>
      <c r="V48" s="44"/>
    </row>
    <row r="49" spans="1:22" ht="15.75" customHeight="1" x14ac:dyDescent="0.25">
      <c r="A49" s="44"/>
      <c r="B49" s="64"/>
      <c r="C49" s="65"/>
      <c r="D49" s="64"/>
      <c r="E49" s="63"/>
      <c r="F49" s="66"/>
      <c r="G49" s="63"/>
      <c r="H49" s="63"/>
      <c r="I49" s="67"/>
      <c r="J49" s="63"/>
      <c r="K49" s="63"/>
      <c r="L49" s="63"/>
      <c r="M49" s="63"/>
      <c r="N49" s="44"/>
      <c r="O49" s="44"/>
      <c r="P49" s="44"/>
      <c r="Q49" s="44"/>
      <c r="R49" s="44"/>
      <c r="S49" s="44"/>
      <c r="T49" s="44"/>
      <c r="U49" s="44"/>
      <c r="V49" s="44"/>
    </row>
    <row r="50" spans="1:22" ht="15.75" customHeight="1" x14ac:dyDescent="0.25">
      <c r="A50" s="44"/>
      <c r="B50" s="64"/>
      <c r="C50" s="65"/>
      <c r="D50" s="64"/>
      <c r="E50" s="63"/>
      <c r="F50" s="66"/>
      <c r="G50" s="63"/>
      <c r="H50" s="63"/>
      <c r="I50" s="67"/>
      <c r="J50" s="63"/>
      <c r="K50" s="63"/>
      <c r="L50" s="63"/>
      <c r="M50" s="63"/>
      <c r="N50" s="44"/>
      <c r="O50" s="44"/>
      <c r="P50" s="44"/>
      <c r="Q50" s="44"/>
      <c r="R50" s="44"/>
      <c r="S50" s="44"/>
      <c r="T50" s="44"/>
      <c r="U50" s="44"/>
      <c r="V50" s="44"/>
    </row>
    <row r="51" spans="1:22" ht="15.75" customHeight="1" x14ac:dyDescent="0.25">
      <c r="A51" s="44"/>
      <c r="B51" s="64"/>
      <c r="C51" s="65"/>
      <c r="D51" s="64"/>
      <c r="E51" s="63"/>
      <c r="F51" s="66"/>
      <c r="G51" s="63"/>
      <c r="H51" s="63"/>
      <c r="I51" s="67"/>
      <c r="J51" s="63"/>
      <c r="K51" s="63"/>
      <c r="L51" s="63"/>
      <c r="M51" s="63"/>
      <c r="N51" s="44"/>
      <c r="O51" s="44"/>
      <c r="P51" s="44"/>
      <c r="Q51" s="44"/>
      <c r="R51" s="44"/>
      <c r="S51" s="44"/>
      <c r="T51" s="44"/>
      <c r="U51" s="44"/>
      <c r="V51" s="44"/>
    </row>
    <row r="52" spans="1:22" ht="15.75" customHeight="1" x14ac:dyDescent="0.25">
      <c r="A52" s="44"/>
      <c r="B52" s="64"/>
      <c r="C52" s="65"/>
      <c r="D52" s="64"/>
      <c r="E52" s="63"/>
      <c r="F52" s="66"/>
      <c r="G52" s="63"/>
      <c r="H52" s="63"/>
      <c r="I52" s="67"/>
      <c r="J52" s="63"/>
      <c r="K52" s="63"/>
      <c r="L52" s="63"/>
      <c r="M52" s="63"/>
      <c r="N52" s="44"/>
      <c r="O52" s="44"/>
      <c r="P52" s="44"/>
      <c r="Q52" s="44"/>
      <c r="R52" s="44"/>
      <c r="S52" s="44"/>
      <c r="T52" s="44"/>
      <c r="U52" s="44"/>
      <c r="V52" s="44"/>
    </row>
    <row r="53" spans="1:22" ht="15.75" customHeight="1" x14ac:dyDescent="0.25">
      <c r="A53" s="44"/>
      <c r="B53" s="64"/>
      <c r="C53" s="65"/>
      <c r="D53" s="64"/>
      <c r="E53" s="63"/>
      <c r="F53" s="66"/>
      <c r="G53" s="63"/>
      <c r="H53" s="63"/>
      <c r="I53" s="67"/>
      <c r="J53" s="63"/>
      <c r="K53" s="63"/>
      <c r="L53" s="63"/>
      <c r="M53" s="63"/>
      <c r="N53" s="44"/>
      <c r="O53" s="44"/>
      <c r="P53" s="44"/>
      <c r="Q53" s="44"/>
      <c r="R53" s="44"/>
      <c r="S53" s="44"/>
      <c r="T53" s="44"/>
      <c r="U53" s="44"/>
      <c r="V53" s="44"/>
    </row>
    <row r="54" spans="1:22" ht="15.75" customHeight="1" x14ac:dyDescent="0.25">
      <c r="A54" s="44"/>
      <c r="B54" s="64"/>
      <c r="C54" s="65"/>
      <c r="D54" s="64"/>
      <c r="E54" s="63"/>
      <c r="F54" s="66"/>
      <c r="G54" s="63"/>
      <c r="H54" s="63"/>
      <c r="I54" s="67"/>
      <c r="J54" s="63"/>
      <c r="K54" s="63"/>
      <c r="L54" s="63"/>
      <c r="M54" s="63"/>
      <c r="N54" s="44"/>
      <c r="O54" s="44"/>
      <c r="P54" s="44"/>
      <c r="Q54" s="44"/>
      <c r="R54" s="44"/>
      <c r="S54" s="44"/>
      <c r="T54" s="44"/>
      <c r="U54" s="44"/>
      <c r="V54" s="44"/>
    </row>
    <row r="55" spans="1:22" ht="15.75" customHeight="1" x14ac:dyDescent="0.25">
      <c r="A55" s="44"/>
      <c r="B55" s="64"/>
      <c r="C55" s="65"/>
      <c r="D55" s="64"/>
      <c r="E55" s="63"/>
      <c r="F55" s="66"/>
      <c r="G55" s="63"/>
      <c r="H55" s="63"/>
      <c r="I55" s="67"/>
      <c r="J55" s="63"/>
      <c r="K55" s="63"/>
      <c r="L55" s="63"/>
      <c r="M55" s="63"/>
      <c r="N55" s="44"/>
      <c r="O55" s="44"/>
      <c r="P55" s="44"/>
      <c r="Q55" s="44"/>
      <c r="R55" s="44"/>
      <c r="S55" s="44"/>
      <c r="T55" s="44"/>
      <c r="U55" s="44"/>
      <c r="V55" s="44"/>
    </row>
    <row r="56" spans="1:22" ht="15.75" customHeight="1" x14ac:dyDescent="0.25">
      <c r="A56" s="44"/>
      <c r="B56" s="64"/>
      <c r="C56" s="65"/>
      <c r="D56" s="64"/>
      <c r="E56" s="63"/>
      <c r="F56" s="66"/>
      <c r="G56" s="63"/>
      <c r="H56" s="63"/>
      <c r="I56" s="67"/>
      <c r="J56" s="63"/>
      <c r="K56" s="63"/>
      <c r="L56" s="63"/>
      <c r="M56" s="63"/>
      <c r="N56" s="44"/>
      <c r="O56" s="44"/>
      <c r="P56" s="44"/>
      <c r="Q56" s="44"/>
      <c r="R56" s="44"/>
      <c r="S56" s="44"/>
      <c r="T56" s="44"/>
      <c r="U56" s="44"/>
      <c r="V56" s="44"/>
    </row>
    <row r="57" spans="1:22" ht="15.75" customHeight="1" x14ac:dyDescent="0.25">
      <c r="A57" s="44"/>
      <c r="B57" s="64"/>
      <c r="C57" s="65"/>
      <c r="D57" s="64"/>
      <c r="E57" s="63"/>
      <c r="F57" s="66"/>
      <c r="G57" s="63"/>
      <c r="H57" s="63"/>
      <c r="I57" s="67"/>
      <c r="J57" s="63"/>
      <c r="K57" s="63"/>
      <c r="L57" s="63"/>
      <c r="M57" s="63"/>
      <c r="N57" s="44"/>
      <c r="O57" s="44"/>
      <c r="P57" s="44"/>
      <c r="Q57" s="44"/>
      <c r="R57" s="44"/>
      <c r="S57" s="44"/>
      <c r="T57" s="44"/>
      <c r="U57" s="44"/>
      <c r="V57" s="44"/>
    </row>
    <row r="58" spans="1:22" ht="15.75" customHeight="1" x14ac:dyDescent="0.25">
      <c r="A58" s="44"/>
      <c r="B58" s="64"/>
      <c r="C58" s="65"/>
      <c r="D58" s="64"/>
      <c r="E58" s="63"/>
      <c r="F58" s="66"/>
      <c r="G58" s="63"/>
      <c r="H58" s="63"/>
      <c r="I58" s="67"/>
      <c r="J58" s="63"/>
      <c r="K58" s="63"/>
      <c r="L58" s="63"/>
      <c r="M58" s="63"/>
      <c r="N58" s="44"/>
      <c r="O58" s="44"/>
      <c r="P58" s="44"/>
      <c r="Q58" s="44"/>
      <c r="R58" s="44"/>
      <c r="S58" s="44"/>
      <c r="T58" s="44"/>
      <c r="U58" s="44"/>
      <c r="V58" s="44"/>
    </row>
    <row r="59" spans="1:22" ht="15.75" customHeight="1" x14ac:dyDescent="0.25">
      <c r="A59" s="44"/>
      <c r="B59" s="64"/>
      <c r="C59" s="65"/>
      <c r="D59" s="64"/>
      <c r="E59" s="63"/>
      <c r="F59" s="66"/>
      <c r="G59" s="63"/>
      <c r="H59" s="63"/>
      <c r="I59" s="67"/>
      <c r="J59" s="63"/>
      <c r="K59" s="63"/>
      <c r="L59" s="63"/>
      <c r="M59" s="63"/>
      <c r="N59" s="44"/>
      <c r="O59" s="44"/>
      <c r="P59" s="44"/>
      <c r="Q59" s="44"/>
      <c r="R59" s="44"/>
      <c r="S59" s="44"/>
      <c r="T59" s="44"/>
      <c r="U59" s="44"/>
      <c r="V59" s="44"/>
    </row>
    <row r="60" spans="1:22" ht="15.75" customHeight="1" x14ac:dyDescent="0.25">
      <c r="A60" s="44"/>
      <c r="B60" s="64"/>
      <c r="C60" s="65"/>
      <c r="D60" s="64"/>
      <c r="E60" s="63"/>
      <c r="F60" s="66"/>
      <c r="G60" s="63"/>
      <c r="H60" s="63"/>
      <c r="I60" s="67"/>
      <c r="J60" s="63"/>
      <c r="K60" s="63"/>
      <c r="L60" s="63"/>
      <c r="M60" s="63"/>
      <c r="N60" s="44"/>
      <c r="O60" s="44"/>
      <c r="P60" s="44"/>
      <c r="Q60" s="44"/>
      <c r="R60" s="44"/>
      <c r="S60" s="44"/>
      <c r="T60" s="44"/>
      <c r="U60" s="44"/>
      <c r="V60" s="44"/>
    </row>
    <row r="61" spans="1:22" ht="15.75" customHeight="1" x14ac:dyDescent="0.25">
      <c r="A61" s="44"/>
      <c r="B61" s="64"/>
      <c r="C61" s="65"/>
      <c r="D61" s="64"/>
      <c r="E61" s="63"/>
      <c r="F61" s="66"/>
      <c r="G61" s="63"/>
      <c r="H61" s="63"/>
      <c r="I61" s="67"/>
      <c r="J61" s="63"/>
      <c r="K61" s="63"/>
      <c r="L61" s="63"/>
      <c r="M61" s="63"/>
      <c r="N61" s="44"/>
      <c r="O61" s="44"/>
      <c r="P61" s="44"/>
      <c r="Q61" s="44"/>
      <c r="R61" s="44"/>
      <c r="S61" s="44"/>
      <c r="T61" s="44"/>
      <c r="U61" s="44"/>
      <c r="V61" s="44"/>
    </row>
    <row r="62" spans="1:22" ht="15.75" customHeight="1" x14ac:dyDescent="0.25">
      <c r="A62" s="44"/>
      <c r="B62" s="64"/>
      <c r="C62" s="65"/>
      <c r="D62" s="64"/>
      <c r="E62" s="63"/>
      <c r="F62" s="66"/>
      <c r="G62" s="63"/>
      <c r="H62" s="63"/>
      <c r="I62" s="67"/>
      <c r="J62" s="63"/>
      <c r="K62" s="63"/>
      <c r="L62" s="63"/>
      <c r="M62" s="63"/>
      <c r="N62" s="44"/>
      <c r="O62" s="44"/>
      <c r="P62" s="44"/>
      <c r="Q62" s="44"/>
      <c r="R62" s="44"/>
      <c r="S62" s="44"/>
      <c r="T62" s="44"/>
      <c r="U62" s="44"/>
      <c r="V62" s="44"/>
    </row>
    <row r="63" spans="1:22" ht="15.75" customHeight="1" x14ac:dyDescent="0.25">
      <c r="A63" s="44"/>
      <c r="B63" s="64"/>
      <c r="C63" s="65"/>
      <c r="D63" s="64"/>
      <c r="E63" s="63"/>
      <c r="F63" s="66"/>
      <c r="G63" s="63"/>
      <c r="H63" s="63"/>
      <c r="I63" s="67"/>
      <c r="J63" s="63"/>
      <c r="K63" s="63"/>
      <c r="L63" s="63"/>
      <c r="M63" s="63"/>
      <c r="N63" s="44"/>
      <c r="O63" s="44"/>
      <c r="P63" s="44"/>
      <c r="Q63" s="44"/>
      <c r="R63" s="44"/>
      <c r="S63" s="44"/>
      <c r="T63" s="44"/>
      <c r="U63" s="44"/>
      <c r="V63" s="44"/>
    </row>
    <row r="64" spans="1:22" ht="15.75" customHeight="1" x14ac:dyDescent="0.25">
      <c r="A64" s="44"/>
      <c r="B64" s="64"/>
      <c r="C64" s="65"/>
      <c r="D64" s="64"/>
      <c r="E64" s="63"/>
      <c r="F64" s="66"/>
      <c r="G64" s="63"/>
      <c r="H64" s="63"/>
      <c r="I64" s="67"/>
      <c r="J64" s="63"/>
      <c r="K64" s="63"/>
      <c r="L64" s="63"/>
      <c r="M64" s="63"/>
      <c r="N64" s="44"/>
      <c r="O64" s="44"/>
      <c r="P64" s="44"/>
      <c r="Q64" s="44"/>
      <c r="R64" s="44"/>
      <c r="S64" s="44"/>
      <c r="T64" s="44"/>
      <c r="U64" s="44"/>
      <c r="V64" s="44"/>
    </row>
    <row r="65" spans="1:22" ht="15.75" customHeight="1" x14ac:dyDescent="0.25">
      <c r="A65" s="44"/>
      <c r="B65" s="64"/>
      <c r="C65" s="65"/>
      <c r="D65" s="64"/>
      <c r="E65" s="63"/>
      <c r="F65" s="66"/>
      <c r="G65" s="63"/>
      <c r="H65" s="63"/>
      <c r="I65" s="67"/>
      <c r="J65" s="63"/>
      <c r="K65" s="63"/>
      <c r="L65" s="63"/>
      <c r="M65" s="63"/>
      <c r="N65" s="44"/>
      <c r="O65" s="44"/>
      <c r="P65" s="44"/>
      <c r="Q65" s="44"/>
      <c r="R65" s="44"/>
      <c r="S65" s="44"/>
      <c r="T65" s="44"/>
      <c r="U65" s="44"/>
      <c r="V65" s="44"/>
    </row>
    <row r="66" spans="1:22" ht="15.75" customHeight="1" x14ac:dyDescent="0.25">
      <c r="A66" s="44"/>
      <c r="B66" s="64"/>
      <c r="C66" s="65"/>
      <c r="D66" s="64"/>
      <c r="E66" s="63"/>
      <c r="F66" s="66"/>
      <c r="G66" s="63"/>
      <c r="H66" s="63"/>
      <c r="I66" s="67"/>
      <c r="J66" s="63"/>
      <c r="K66" s="63"/>
      <c r="L66" s="63"/>
      <c r="M66" s="63"/>
      <c r="N66" s="44"/>
      <c r="O66" s="44"/>
      <c r="P66" s="44"/>
      <c r="Q66" s="44"/>
      <c r="R66" s="44"/>
      <c r="S66" s="44"/>
      <c r="T66" s="44"/>
      <c r="U66" s="44"/>
      <c r="V66" s="44"/>
    </row>
    <row r="67" spans="1:22" ht="15.75" customHeight="1" x14ac:dyDescent="0.25">
      <c r="A67" s="44"/>
      <c r="B67" s="64"/>
      <c r="C67" s="65"/>
      <c r="D67" s="64"/>
      <c r="E67" s="63"/>
      <c r="F67" s="66"/>
      <c r="G67" s="63"/>
      <c r="H67" s="63"/>
      <c r="I67" s="67"/>
      <c r="J67" s="63"/>
      <c r="K67" s="63"/>
      <c r="L67" s="63"/>
      <c r="M67" s="63"/>
      <c r="N67" s="44"/>
      <c r="O67" s="44"/>
      <c r="P67" s="44"/>
      <c r="Q67" s="44"/>
      <c r="R67" s="44"/>
      <c r="S67" s="44"/>
      <c r="T67" s="44"/>
      <c r="U67" s="44"/>
      <c r="V67" s="44"/>
    </row>
    <row r="68" spans="1:22" ht="15.75" customHeight="1" x14ac:dyDescent="0.25">
      <c r="A68" s="44"/>
      <c r="B68" s="64"/>
      <c r="C68" s="65"/>
      <c r="D68" s="64"/>
      <c r="E68" s="63"/>
      <c r="F68" s="66"/>
      <c r="G68" s="63"/>
      <c r="H68" s="63"/>
      <c r="I68" s="67"/>
      <c r="J68" s="63"/>
      <c r="K68" s="63"/>
      <c r="L68" s="63"/>
      <c r="M68" s="63"/>
      <c r="N68" s="44"/>
      <c r="O68" s="44"/>
      <c r="P68" s="44"/>
      <c r="Q68" s="44"/>
      <c r="R68" s="44"/>
      <c r="S68" s="44"/>
      <c r="T68" s="44"/>
      <c r="U68" s="44"/>
      <c r="V68" s="44"/>
    </row>
    <row r="69" spans="1:22" ht="15.75" customHeight="1" x14ac:dyDescent="0.25">
      <c r="A69" s="44"/>
      <c r="B69" s="64"/>
      <c r="C69" s="65"/>
      <c r="D69" s="64"/>
      <c r="E69" s="63"/>
      <c r="F69" s="66"/>
      <c r="G69" s="63"/>
      <c r="H69" s="63"/>
      <c r="I69" s="67"/>
      <c r="J69" s="63"/>
      <c r="K69" s="63"/>
      <c r="L69" s="63"/>
      <c r="M69" s="63"/>
      <c r="N69" s="44"/>
      <c r="O69" s="44"/>
      <c r="P69" s="44"/>
      <c r="Q69" s="44"/>
      <c r="R69" s="44"/>
      <c r="S69" s="44"/>
      <c r="T69" s="44"/>
      <c r="U69" s="44"/>
      <c r="V69" s="44"/>
    </row>
    <row r="70" spans="1:22" ht="15.75" customHeight="1" x14ac:dyDescent="0.25">
      <c r="A70" s="44"/>
      <c r="B70" s="64"/>
      <c r="C70" s="65"/>
      <c r="D70" s="64"/>
      <c r="E70" s="63"/>
      <c r="F70" s="66"/>
      <c r="G70" s="63"/>
      <c r="H70" s="63"/>
      <c r="I70" s="67"/>
      <c r="J70" s="63"/>
      <c r="K70" s="63"/>
      <c r="L70" s="63"/>
      <c r="M70" s="63"/>
      <c r="N70" s="44"/>
      <c r="O70" s="44"/>
      <c r="P70" s="44"/>
      <c r="Q70" s="44"/>
      <c r="R70" s="44"/>
      <c r="S70" s="44"/>
      <c r="T70" s="44"/>
      <c r="U70" s="44"/>
      <c r="V70" s="44"/>
    </row>
    <row r="71" spans="1:22" ht="15.75" customHeight="1" x14ac:dyDescent="0.25">
      <c r="A71" s="44"/>
      <c r="B71" s="64"/>
      <c r="C71" s="65"/>
      <c r="D71" s="64"/>
      <c r="E71" s="63"/>
      <c r="F71" s="66"/>
      <c r="G71" s="63"/>
      <c r="H71" s="63"/>
      <c r="I71" s="67"/>
      <c r="J71" s="63"/>
      <c r="K71" s="63"/>
      <c r="L71" s="63"/>
      <c r="M71" s="63"/>
      <c r="N71" s="44"/>
      <c r="O71" s="44"/>
      <c r="P71" s="44"/>
      <c r="Q71" s="44"/>
      <c r="R71" s="44"/>
      <c r="S71" s="44"/>
      <c r="T71" s="44"/>
      <c r="U71" s="44"/>
      <c r="V71" s="44"/>
    </row>
    <row r="72" spans="1:22" ht="15.75" customHeight="1" x14ac:dyDescent="0.25">
      <c r="A72" s="44"/>
      <c r="B72" s="64"/>
      <c r="C72" s="65"/>
      <c r="D72" s="64"/>
      <c r="E72" s="63"/>
      <c r="F72" s="66"/>
      <c r="G72" s="63"/>
      <c r="H72" s="63"/>
      <c r="I72" s="67"/>
      <c r="J72" s="63"/>
      <c r="K72" s="63"/>
      <c r="L72" s="63"/>
      <c r="M72" s="63"/>
      <c r="N72" s="44"/>
      <c r="O72" s="44"/>
      <c r="P72" s="44"/>
      <c r="Q72" s="44"/>
      <c r="R72" s="44"/>
      <c r="S72" s="44"/>
      <c r="T72" s="44"/>
      <c r="U72" s="44"/>
      <c r="V72" s="44"/>
    </row>
    <row r="73" spans="1:22" ht="15.75" customHeight="1" x14ac:dyDescent="0.25">
      <c r="A73" s="44"/>
      <c r="B73" s="64"/>
      <c r="C73" s="65"/>
      <c r="D73" s="64"/>
      <c r="E73" s="63"/>
      <c r="F73" s="66"/>
      <c r="G73" s="63"/>
      <c r="H73" s="63"/>
      <c r="I73" s="67"/>
      <c r="J73" s="63"/>
      <c r="K73" s="63"/>
      <c r="L73" s="63"/>
      <c r="M73" s="63"/>
      <c r="N73" s="44"/>
      <c r="O73" s="44"/>
      <c r="P73" s="44"/>
      <c r="Q73" s="44"/>
      <c r="R73" s="44"/>
      <c r="S73" s="44"/>
      <c r="T73" s="44"/>
      <c r="U73" s="44"/>
      <c r="V73" s="44"/>
    </row>
    <row r="74" spans="1:22" ht="15.75" customHeight="1" x14ac:dyDescent="0.25">
      <c r="A74" s="44"/>
      <c r="B74" s="64"/>
      <c r="C74" s="65"/>
      <c r="D74" s="64"/>
      <c r="E74" s="63"/>
      <c r="F74" s="66"/>
      <c r="G74" s="63"/>
      <c r="H74" s="63"/>
      <c r="I74" s="67"/>
      <c r="J74" s="63"/>
      <c r="K74" s="63"/>
      <c r="L74" s="63"/>
      <c r="M74" s="63"/>
      <c r="N74" s="44"/>
      <c r="O74" s="44"/>
      <c r="P74" s="44"/>
      <c r="Q74" s="44"/>
      <c r="R74" s="44"/>
      <c r="S74" s="44"/>
      <c r="T74" s="44"/>
      <c r="U74" s="44"/>
      <c r="V74" s="44"/>
    </row>
    <row r="75" spans="1:22" ht="15.75" customHeight="1" x14ac:dyDescent="0.25">
      <c r="A75" s="44"/>
      <c r="B75" s="64"/>
      <c r="C75" s="65"/>
      <c r="D75" s="64"/>
      <c r="E75" s="63"/>
      <c r="F75" s="66"/>
      <c r="G75" s="63"/>
      <c r="H75" s="63"/>
      <c r="I75" s="67"/>
      <c r="J75" s="63"/>
      <c r="K75" s="63"/>
      <c r="L75" s="63"/>
      <c r="M75" s="63"/>
      <c r="N75" s="44"/>
      <c r="O75" s="44"/>
      <c r="P75" s="44"/>
      <c r="Q75" s="44"/>
      <c r="R75" s="44"/>
      <c r="S75" s="44"/>
      <c r="T75" s="44"/>
      <c r="U75" s="44"/>
      <c r="V75" s="44"/>
    </row>
    <row r="76" spans="1:22" ht="15.75" customHeight="1" x14ac:dyDescent="0.25">
      <c r="A76" s="44"/>
      <c r="B76" s="64"/>
      <c r="C76" s="65"/>
      <c r="D76" s="64"/>
      <c r="E76" s="63"/>
      <c r="F76" s="66"/>
      <c r="G76" s="63"/>
      <c r="H76" s="63"/>
      <c r="I76" s="67"/>
      <c r="J76" s="63"/>
      <c r="K76" s="63"/>
      <c r="L76" s="63"/>
      <c r="M76" s="63"/>
      <c r="N76" s="44"/>
      <c r="O76" s="44"/>
      <c r="P76" s="44"/>
      <c r="Q76" s="44"/>
      <c r="R76" s="44"/>
      <c r="S76" s="44"/>
      <c r="T76" s="44"/>
      <c r="U76" s="44"/>
      <c r="V76" s="44"/>
    </row>
    <row r="77" spans="1:22" ht="15.75" customHeight="1" x14ac:dyDescent="0.25">
      <c r="A77" s="44"/>
      <c r="B77" s="64"/>
      <c r="C77" s="65"/>
      <c r="D77" s="64"/>
      <c r="E77" s="63"/>
      <c r="F77" s="66"/>
      <c r="G77" s="63"/>
      <c r="H77" s="63"/>
      <c r="I77" s="67"/>
      <c r="J77" s="63"/>
      <c r="K77" s="63"/>
      <c r="L77" s="63"/>
      <c r="M77" s="63"/>
      <c r="N77" s="44"/>
      <c r="O77" s="44"/>
      <c r="P77" s="44"/>
      <c r="Q77" s="44"/>
      <c r="R77" s="44"/>
      <c r="S77" s="44"/>
      <c r="T77" s="44"/>
      <c r="U77" s="44"/>
      <c r="V77" s="44"/>
    </row>
    <row r="78" spans="1:22" ht="15.75" customHeight="1" x14ac:dyDescent="0.25">
      <c r="A78" s="44"/>
      <c r="B78" s="64"/>
      <c r="C78" s="65"/>
      <c r="D78" s="64"/>
      <c r="E78" s="63"/>
      <c r="F78" s="66"/>
      <c r="G78" s="63"/>
      <c r="H78" s="63"/>
      <c r="I78" s="67"/>
      <c r="J78" s="63"/>
      <c r="K78" s="63"/>
      <c r="L78" s="63"/>
      <c r="M78" s="63"/>
      <c r="N78" s="44"/>
      <c r="O78" s="44"/>
      <c r="P78" s="44"/>
      <c r="Q78" s="44"/>
      <c r="R78" s="44"/>
      <c r="S78" s="44"/>
      <c r="T78" s="44"/>
      <c r="U78" s="44"/>
      <c r="V78" s="44"/>
    </row>
    <row r="79" spans="1:22" ht="15.75" customHeight="1" x14ac:dyDescent="0.25">
      <c r="A79" s="44"/>
      <c r="B79" s="64"/>
      <c r="C79" s="65"/>
      <c r="D79" s="64"/>
      <c r="E79" s="63"/>
      <c r="F79" s="66"/>
      <c r="G79" s="63"/>
      <c r="H79" s="63"/>
      <c r="I79" s="67"/>
      <c r="J79" s="63"/>
      <c r="K79" s="63"/>
      <c r="L79" s="63"/>
      <c r="M79" s="63"/>
      <c r="N79" s="44"/>
      <c r="O79" s="44"/>
      <c r="P79" s="44"/>
      <c r="Q79" s="44"/>
      <c r="R79" s="44"/>
      <c r="S79" s="44"/>
      <c r="T79" s="44"/>
      <c r="U79" s="44"/>
      <c r="V79" s="44"/>
    </row>
    <row r="80" spans="1:22" ht="15.75" customHeight="1" x14ac:dyDescent="0.25">
      <c r="A80" s="44"/>
      <c r="B80" s="64"/>
      <c r="C80" s="65"/>
      <c r="D80" s="64"/>
      <c r="E80" s="63"/>
      <c r="F80" s="66"/>
      <c r="G80" s="63"/>
      <c r="H80" s="63"/>
      <c r="I80" s="67"/>
      <c r="J80" s="63"/>
      <c r="K80" s="63"/>
      <c r="L80" s="63"/>
      <c r="M80" s="63"/>
      <c r="N80" s="44"/>
      <c r="O80" s="44"/>
      <c r="P80" s="44"/>
      <c r="Q80" s="44"/>
      <c r="R80" s="44"/>
      <c r="S80" s="44"/>
      <c r="T80" s="44"/>
      <c r="U80" s="44"/>
      <c r="V80" s="44"/>
    </row>
    <row r="81" spans="1:22" ht="15.75" customHeight="1" x14ac:dyDescent="0.25">
      <c r="A81" s="44"/>
      <c r="B81" s="64"/>
      <c r="C81" s="65"/>
      <c r="D81" s="64"/>
      <c r="E81" s="63"/>
      <c r="F81" s="66"/>
      <c r="G81" s="63"/>
      <c r="H81" s="63"/>
      <c r="I81" s="67"/>
      <c r="J81" s="63"/>
      <c r="K81" s="63"/>
      <c r="L81" s="63"/>
      <c r="M81" s="63"/>
      <c r="N81" s="44"/>
      <c r="O81" s="44"/>
      <c r="P81" s="44"/>
      <c r="Q81" s="44"/>
      <c r="R81" s="44"/>
      <c r="S81" s="44"/>
      <c r="T81" s="44"/>
      <c r="U81" s="44"/>
      <c r="V81" s="44"/>
    </row>
    <row r="82" spans="1:22" ht="15.75" customHeight="1" x14ac:dyDescent="0.25">
      <c r="A82" s="44"/>
      <c r="B82" s="64"/>
      <c r="C82" s="65"/>
      <c r="D82" s="64"/>
      <c r="E82" s="63"/>
      <c r="F82" s="66"/>
      <c r="G82" s="63"/>
      <c r="H82" s="63"/>
      <c r="I82" s="67"/>
      <c r="J82" s="63"/>
      <c r="K82" s="63"/>
      <c r="L82" s="63"/>
      <c r="M82" s="63"/>
      <c r="N82" s="44"/>
      <c r="O82" s="44"/>
      <c r="P82" s="44"/>
      <c r="Q82" s="44"/>
      <c r="R82" s="44"/>
      <c r="S82" s="44"/>
      <c r="T82" s="44"/>
      <c r="U82" s="44"/>
      <c r="V82" s="44"/>
    </row>
    <row r="83" spans="1:22" ht="15.75" customHeight="1" x14ac:dyDescent="0.25">
      <c r="A83" s="44"/>
      <c r="B83" s="64"/>
      <c r="C83" s="65"/>
      <c r="D83" s="64"/>
      <c r="E83" s="63"/>
      <c r="F83" s="66"/>
      <c r="G83" s="63"/>
      <c r="H83" s="63"/>
      <c r="I83" s="67"/>
      <c r="J83" s="63"/>
      <c r="K83" s="63"/>
      <c r="L83" s="63"/>
      <c r="M83" s="63"/>
      <c r="N83" s="44"/>
      <c r="O83" s="44"/>
      <c r="P83" s="44"/>
      <c r="Q83" s="44"/>
      <c r="R83" s="44"/>
      <c r="S83" s="44"/>
      <c r="T83" s="44"/>
      <c r="U83" s="44"/>
      <c r="V83" s="44"/>
    </row>
    <row r="84" spans="1:22" ht="15.75" customHeight="1" x14ac:dyDescent="0.25">
      <c r="A84" s="44"/>
      <c r="B84" s="64"/>
      <c r="C84" s="65"/>
      <c r="D84" s="64"/>
      <c r="E84" s="63"/>
      <c r="F84" s="66"/>
      <c r="G84" s="63"/>
      <c r="H84" s="63"/>
      <c r="I84" s="67"/>
      <c r="J84" s="63"/>
      <c r="K84" s="63"/>
      <c r="L84" s="63"/>
      <c r="M84" s="63"/>
      <c r="N84" s="44"/>
      <c r="O84" s="44"/>
      <c r="P84" s="44"/>
      <c r="Q84" s="44"/>
      <c r="R84" s="44"/>
      <c r="S84" s="44"/>
      <c r="T84" s="44"/>
      <c r="U84" s="44"/>
      <c r="V84" s="44"/>
    </row>
    <row r="85" spans="1:22" ht="15.75" customHeight="1" x14ac:dyDescent="0.25">
      <c r="A85" s="44"/>
      <c r="B85" s="64"/>
      <c r="C85" s="65"/>
      <c r="D85" s="64"/>
      <c r="E85" s="63"/>
      <c r="F85" s="66"/>
      <c r="G85" s="63"/>
      <c r="H85" s="63"/>
      <c r="I85" s="67"/>
      <c r="J85" s="63"/>
      <c r="K85" s="63"/>
      <c r="L85" s="63"/>
      <c r="M85" s="63"/>
      <c r="N85" s="44"/>
      <c r="O85" s="44"/>
      <c r="P85" s="44"/>
      <c r="Q85" s="44"/>
      <c r="R85" s="44"/>
      <c r="S85" s="44"/>
      <c r="T85" s="44"/>
      <c r="U85" s="44"/>
      <c r="V85" s="44"/>
    </row>
    <row r="86" spans="1:22" ht="15.75" customHeight="1" x14ac:dyDescent="0.25">
      <c r="A86" s="44"/>
      <c r="B86" s="64"/>
      <c r="C86" s="65"/>
      <c r="D86" s="64"/>
      <c r="E86" s="63"/>
      <c r="F86" s="66"/>
      <c r="G86" s="63"/>
      <c r="H86" s="63"/>
      <c r="I86" s="67"/>
      <c r="J86" s="63"/>
      <c r="K86" s="63"/>
      <c r="L86" s="63"/>
      <c r="M86" s="63"/>
      <c r="N86" s="44"/>
      <c r="O86" s="44"/>
      <c r="P86" s="44"/>
      <c r="Q86" s="44"/>
      <c r="R86" s="44"/>
      <c r="S86" s="44"/>
      <c r="T86" s="44"/>
      <c r="U86" s="44"/>
      <c r="V86" s="44"/>
    </row>
    <row r="87" spans="1:22" ht="15.75" customHeight="1" x14ac:dyDescent="0.25">
      <c r="A87" s="44"/>
      <c r="B87" s="64"/>
      <c r="C87" s="65"/>
      <c r="D87" s="64"/>
      <c r="E87" s="63"/>
      <c r="F87" s="66"/>
      <c r="G87" s="63"/>
      <c r="H87" s="63"/>
      <c r="I87" s="67"/>
      <c r="J87" s="63"/>
      <c r="K87" s="63"/>
      <c r="L87" s="63"/>
      <c r="M87" s="63"/>
      <c r="N87" s="44"/>
      <c r="O87" s="44"/>
      <c r="P87" s="44"/>
      <c r="Q87" s="44"/>
      <c r="R87" s="44"/>
      <c r="S87" s="44"/>
      <c r="T87" s="44"/>
      <c r="U87" s="44"/>
      <c r="V87" s="44"/>
    </row>
    <row r="88" spans="1:22" ht="15.75" customHeight="1" x14ac:dyDescent="0.25">
      <c r="A88" s="44"/>
      <c r="B88" s="64"/>
      <c r="C88" s="65"/>
      <c r="D88" s="64"/>
      <c r="E88" s="63"/>
      <c r="F88" s="66"/>
      <c r="G88" s="63"/>
      <c r="H88" s="63"/>
      <c r="I88" s="67"/>
      <c r="J88" s="63"/>
      <c r="K88" s="63"/>
      <c r="L88" s="63"/>
      <c r="M88" s="63"/>
      <c r="N88" s="44"/>
      <c r="O88" s="44"/>
      <c r="P88" s="44"/>
      <c r="Q88" s="44"/>
      <c r="R88" s="44"/>
      <c r="S88" s="44"/>
      <c r="T88" s="44"/>
      <c r="U88" s="44"/>
      <c r="V88" s="44"/>
    </row>
    <row r="89" spans="1:22" ht="15.75" customHeight="1" x14ac:dyDescent="0.25">
      <c r="A89" s="44"/>
      <c r="B89" s="64"/>
      <c r="C89" s="65"/>
      <c r="D89" s="64"/>
      <c r="E89" s="63"/>
      <c r="F89" s="66"/>
      <c r="G89" s="63"/>
      <c r="H89" s="63"/>
      <c r="I89" s="67"/>
      <c r="J89" s="63"/>
      <c r="K89" s="63"/>
      <c r="L89" s="63"/>
      <c r="M89" s="63"/>
      <c r="N89" s="44"/>
      <c r="O89" s="44"/>
      <c r="P89" s="44"/>
      <c r="Q89" s="44"/>
      <c r="R89" s="44"/>
      <c r="S89" s="44"/>
      <c r="T89" s="44"/>
      <c r="U89" s="44"/>
      <c r="V89" s="44"/>
    </row>
    <row r="90" spans="1:22" ht="15.75" customHeight="1" x14ac:dyDescent="0.25">
      <c r="A90" s="44"/>
      <c r="B90" s="64"/>
      <c r="C90" s="65"/>
      <c r="D90" s="64"/>
      <c r="E90" s="63"/>
      <c r="F90" s="66"/>
      <c r="G90" s="63"/>
      <c r="H90" s="63"/>
      <c r="I90" s="67"/>
      <c r="J90" s="63"/>
      <c r="K90" s="63"/>
      <c r="L90" s="63"/>
      <c r="M90" s="63"/>
      <c r="N90" s="44"/>
      <c r="O90" s="44"/>
      <c r="P90" s="44"/>
      <c r="Q90" s="44"/>
      <c r="R90" s="44"/>
      <c r="S90" s="44"/>
      <c r="T90" s="44"/>
      <c r="U90" s="44"/>
      <c r="V90" s="44"/>
    </row>
    <row r="91" spans="1:22" ht="15.75" customHeight="1" x14ac:dyDescent="0.25">
      <c r="A91" s="44"/>
      <c r="B91" s="64"/>
      <c r="C91" s="65"/>
      <c r="D91" s="64"/>
      <c r="E91" s="63"/>
      <c r="F91" s="66"/>
      <c r="G91" s="63"/>
      <c r="H91" s="63"/>
      <c r="I91" s="67"/>
      <c r="J91" s="63"/>
      <c r="K91" s="63"/>
      <c r="L91" s="63"/>
      <c r="M91" s="63"/>
      <c r="N91" s="44"/>
      <c r="O91" s="44"/>
      <c r="P91" s="44"/>
      <c r="Q91" s="44"/>
      <c r="R91" s="44"/>
      <c r="S91" s="44"/>
      <c r="T91" s="44"/>
      <c r="U91" s="44"/>
      <c r="V91" s="44"/>
    </row>
    <row r="92" spans="1:22" ht="15.75" customHeight="1" x14ac:dyDescent="0.25">
      <c r="A92" s="44"/>
      <c r="B92" s="64"/>
      <c r="C92" s="65"/>
      <c r="D92" s="64"/>
      <c r="E92" s="63"/>
      <c r="F92" s="66"/>
      <c r="G92" s="63"/>
      <c r="H92" s="63"/>
      <c r="I92" s="67"/>
      <c r="J92" s="63"/>
      <c r="K92" s="63"/>
      <c r="L92" s="63"/>
      <c r="M92" s="63"/>
      <c r="N92" s="44"/>
      <c r="O92" s="44"/>
      <c r="P92" s="44"/>
      <c r="Q92" s="44"/>
      <c r="R92" s="44"/>
      <c r="S92" s="44"/>
      <c r="T92" s="44"/>
      <c r="U92" s="44"/>
      <c r="V92" s="44"/>
    </row>
    <row r="93" spans="1:22" ht="15.75" customHeight="1" x14ac:dyDescent="0.25">
      <c r="A93" s="44"/>
      <c r="B93" s="64"/>
      <c r="C93" s="65"/>
      <c r="D93" s="64"/>
      <c r="E93" s="63"/>
      <c r="F93" s="66"/>
      <c r="G93" s="63"/>
      <c r="H93" s="63"/>
      <c r="I93" s="67"/>
      <c r="J93" s="63"/>
      <c r="K93" s="63"/>
      <c r="L93" s="63"/>
      <c r="M93" s="63"/>
      <c r="N93" s="44"/>
      <c r="O93" s="44"/>
      <c r="P93" s="44"/>
      <c r="Q93" s="44"/>
      <c r="R93" s="44"/>
      <c r="S93" s="44"/>
      <c r="T93" s="44"/>
      <c r="U93" s="44"/>
      <c r="V93" s="44"/>
    </row>
    <row r="94" spans="1:22" ht="15.75" customHeight="1" x14ac:dyDescent="0.25">
      <c r="A94" s="44"/>
      <c r="B94" s="64"/>
      <c r="C94" s="65"/>
      <c r="D94" s="64"/>
      <c r="E94" s="63"/>
      <c r="F94" s="66"/>
      <c r="G94" s="63"/>
      <c r="H94" s="63"/>
      <c r="I94" s="67"/>
      <c r="J94" s="63"/>
      <c r="K94" s="63"/>
      <c r="L94" s="63"/>
      <c r="M94" s="63"/>
      <c r="N94" s="44"/>
      <c r="O94" s="44"/>
      <c r="P94" s="44"/>
      <c r="Q94" s="44"/>
      <c r="R94" s="44"/>
      <c r="S94" s="44"/>
      <c r="T94" s="44"/>
      <c r="U94" s="44"/>
      <c r="V94" s="44"/>
    </row>
    <row r="95" spans="1:22" ht="15.75" customHeight="1" x14ac:dyDescent="0.25">
      <c r="A95" s="44"/>
      <c r="B95" s="64"/>
      <c r="C95" s="65"/>
      <c r="D95" s="64"/>
      <c r="E95" s="63"/>
      <c r="F95" s="66"/>
      <c r="G95" s="63"/>
      <c r="H95" s="63"/>
      <c r="I95" s="67"/>
      <c r="J95" s="63"/>
      <c r="K95" s="63"/>
      <c r="L95" s="63"/>
      <c r="M95" s="63"/>
      <c r="N95" s="44"/>
      <c r="O95" s="44"/>
      <c r="P95" s="44"/>
      <c r="Q95" s="44"/>
      <c r="R95" s="44"/>
      <c r="S95" s="44"/>
      <c r="T95" s="44"/>
      <c r="U95" s="44"/>
      <c r="V95" s="44"/>
    </row>
    <row r="96" spans="1:22" ht="15.75" customHeight="1" x14ac:dyDescent="0.25">
      <c r="A96" s="44"/>
      <c r="B96" s="64"/>
      <c r="C96" s="65"/>
      <c r="D96" s="64"/>
      <c r="E96" s="63"/>
      <c r="F96" s="66"/>
      <c r="G96" s="63"/>
      <c r="H96" s="63"/>
      <c r="I96" s="67"/>
      <c r="J96" s="63"/>
      <c r="K96" s="63"/>
      <c r="L96" s="63"/>
      <c r="M96" s="63"/>
      <c r="N96" s="44"/>
      <c r="O96" s="44"/>
      <c r="P96" s="44"/>
      <c r="Q96" s="44"/>
      <c r="R96" s="44"/>
      <c r="S96" s="44"/>
      <c r="T96" s="44"/>
      <c r="U96" s="44"/>
      <c r="V96" s="44"/>
    </row>
    <row r="97" spans="1:22" ht="15.75" customHeight="1" x14ac:dyDescent="0.25">
      <c r="A97" s="44"/>
      <c r="B97" s="64"/>
      <c r="C97" s="65"/>
      <c r="D97" s="64"/>
      <c r="E97" s="63"/>
      <c r="F97" s="66"/>
      <c r="G97" s="63"/>
      <c r="H97" s="63"/>
      <c r="I97" s="67"/>
      <c r="J97" s="63"/>
      <c r="K97" s="63"/>
      <c r="L97" s="63"/>
      <c r="M97" s="63"/>
      <c r="N97" s="44"/>
      <c r="O97" s="44"/>
      <c r="P97" s="44"/>
      <c r="Q97" s="44"/>
      <c r="R97" s="44"/>
      <c r="S97" s="44"/>
      <c r="T97" s="44"/>
      <c r="U97" s="44"/>
      <c r="V97" s="44"/>
    </row>
    <row r="98" spans="1:22" ht="15.75" customHeight="1" x14ac:dyDescent="0.25">
      <c r="A98" s="44"/>
      <c r="B98" s="64"/>
      <c r="C98" s="65"/>
      <c r="D98" s="64"/>
      <c r="E98" s="63"/>
      <c r="F98" s="66"/>
      <c r="G98" s="63"/>
      <c r="H98" s="63"/>
      <c r="I98" s="67"/>
      <c r="J98" s="63"/>
      <c r="K98" s="63"/>
      <c r="L98" s="63"/>
      <c r="M98" s="63"/>
      <c r="N98" s="44"/>
      <c r="O98" s="44"/>
      <c r="P98" s="44"/>
      <c r="Q98" s="44"/>
      <c r="R98" s="44"/>
      <c r="S98" s="44"/>
      <c r="T98" s="44"/>
      <c r="U98" s="44"/>
      <c r="V98" s="44"/>
    </row>
    <row r="99" spans="1:22" ht="15.75" customHeight="1" x14ac:dyDescent="0.25">
      <c r="A99" s="44"/>
      <c r="B99" s="64"/>
      <c r="C99" s="65"/>
      <c r="D99" s="64"/>
      <c r="E99" s="63"/>
      <c r="F99" s="66"/>
      <c r="G99" s="63"/>
      <c r="H99" s="63"/>
      <c r="I99" s="67"/>
      <c r="J99" s="63"/>
      <c r="K99" s="63"/>
      <c r="L99" s="63"/>
      <c r="M99" s="63"/>
      <c r="N99" s="44"/>
      <c r="O99" s="44"/>
      <c r="P99" s="44"/>
      <c r="Q99" s="44"/>
      <c r="R99" s="44"/>
      <c r="S99" s="44"/>
      <c r="T99" s="44"/>
      <c r="U99" s="44"/>
      <c r="V99" s="44"/>
    </row>
    <row r="100" spans="1:22" ht="15.75" customHeight="1" x14ac:dyDescent="0.25">
      <c r="A100" s="44"/>
      <c r="B100" s="64"/>
      <c r="C100" s="65"/>
      <c r="D100" s="64"/>
      <c r="E100" s="63"/>
      <c r="F100" s="66"/>
      <c r="G100" s="63"/>
      <c r="H100" s="63"/>
      <c r="I100" s="67"/>
      <c r="J100" s="63"/>
      <c r="K100" s="63"/>
      <c r="L100" s="63"/>
      <c r="M100" s="63"/>
      <c r="N100" s="44"/>
      <c r="O100" s="44"/>
      <c r="P100" s="44"/>
      <c r="Q100" s="44"/>
      <c r="R100" s="44"/>
      <c r="S100" s="44"/>
      <c r="T100" s="44"/>
      <c r="U100" s="44"/>
      <c r="V100" s="44"/>
    </row>
  </sheetData>
  <sheetProtection algorithmName="SHA-512" hashValue="xA1+QH8Q8yVxcIdEpu+z/TKJvruAMehzfi1iGQF2QO3+VQ4B5xh0wUPo2Hw6CQjy87P/AoWg7uJbos3hR/gGFw==" saltValue="TlaFSWVChNdM468owFUo3A==" spinCount="100000" sheet="1" objects="1" scenarios="1"/>
  <mergeCells count="10">
    <mergeCell ref="F26:G26"/>
    <mergeCell ref="L5:M5"/>
    <mergeCell ref="I25:J25"/>
    <mergeCell ref="D25:H25"/>
    <mergeCell ref="A24:M24"/>
    <mergeCell ref="B1:C1"/>
    <mergeCell ref="D1:J1"/>
    <mergeCell ref="B25:C25"/>
    <mergeCell ref="A3:M3"/>
    <mergeCell ref="A23:G23"/>
  </mergeCells>
  <conditionalFormatting sqref="D27">
    <cfRule type="cellIs" dxfId="0" priority="1" operator="lessThan">
      <formula>5%</formula>
    </cfRule>
  </conditionalFormatting>
  <pageMargins left="0.51181102362204722" right="0.51181102362204722" top="0.78740157480314965" bottom="0.78740157480314965" header="0" footer="0"/>
  <pageSetup paperSize="9" scale="37" orientation="landscape" r:id="rId1"/>
  <headerFooter>
    <oddFooter>&amp;RPág. 3 de 9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zoomScaleNormal="100" workbookViewId="0">
      <selection activeCell="E10" sqref="E10"/>
    </sheetView>
  </sheetViews>
  <sheetFormatPr defaultColWidth="14.42578125" defaultRowHeight="15" customHeight="1" x14ac:dyDescent="0.25"/>
  <cols>
    <col min="1" max="1" width="8.7109375" style="45" customWidth="1"/>
    <col min="2" max="2" width="6.140625" style="45" customWidth="1"/>
    <col min="3" max="3" width="45.28515625" style="45" customWidth="1"/>
    <col min="4" max="5" width="14.7109375" style="45" customWidth="1"/>
    <col min="6" max="6" width="9.140625" style="45" customWidth="1"/>
    <col min="7" max="11" width="8.7109375" style="45" customWidth="1"/>
    <col min="12" max="16384" width="14.42578125" style="45"/>
  </cols>
  <sheetData>
    <row r="1" spans="1:6" s="139" customFormat="1" ht="46.5" customHeight="1" x14ac:dyDescent="0.25">
      <c r="A1" s="392"/>
      <c r="B1" s="333"/>
      <c r="C1" s="338" t="s">
        <v>104</v>
      </c>
      <c r="D1" s="339"/>
      <c r="E1" s="339"/>
      <c r="F1" s="145"/>
    </row>
    <row r="2" spans="1:6" s="139" customFormat="1" x14ac:dyDescent="0.25">
      <c r="E2" s="146"/>
      <c r="F2" s="145"/>
    </row>
    <row r="3" spans="1:6" s="139" customFormat="1" ht="15.75" x14ac:dyDescent="0.25">
      <c r="A3" s="46" t="s">
        <v>105</v>
      </c>
      <c r="B3" s="147"/>
      <c r="C3" s="147"/>
      <c r="D3" s="147"/>
      <c r="E3" s="148"/>
      <c r="F3" s="145"/>
    </row>
    <row r="4" spans="1:6" s="139" customFormat="1" ht="15.75" x14ac:dyDescent="0.25">
      <c r="A4" s="48"/>
      <c r="E4" s="146"/>
      <c r="F4" s="145"/>
    </row>
    <row r="5" spans="1:6" ht="246" customHeight="1" x14ac:dyDescent="0.25">
      <c r="A5" s="389"/>
      <c r="B5" s="390"/>
      <c r="C5" s="390"/>
      <c r="D5" s="390"/>
      <c r="E5" s="391"/>
      <c r="F5" s="140"/>
    </row>
    <row r="6" spans="1:6" s="139" customFormat="1" x14ac:dyDescent="0.25">
      <c r="E6" s="146"/>
      <c r="F6" s="145"/>
    </row>
    <row r="7" spans="1:6" s="139" customFormat="1" ht="15.75" x14ac:dyDescent="0.25">
      <c r="A7" s="46" t="s">
        <v>106</v>
      </c>
      <c r="B7" s="46"/>
      <c r="C7" s="46"/>
      <c r="D7" s="46"/>
      <c r="E7" s="149"/>
      <c r="F7" s="145"/>
    </row>
    <row r="8" spans="1:6" s="139" customFormat="1" ht="15.75" x14ac:dyDescent="0.25">
      <c r="A8" s="48"/>
      <c r="B8" s="48"/>
      <c r="C8" s="48"/>
      <c r="D8" s="48"/>
      <c r="E8" s="150"/>
      <c r="F8" s="145"/>
    </row>
    <row r="9" spans="1:6" s="139" customFormat="1" ht="31.5" x14ac:dyDescent="0.25">
      <c r="A9" s="393" t="s">
        <v>107</v>
      </c>
      <c r="B9" s="386"/>
      <c r="C9" s="386"/>
      <c r="D9" s="394"/>
      <c r="E9" s="151" t="s">
        <v>108</v>
      </c>
      <c r="F9" s="145"/>
    </row>
    <row r="10" spans="1:6" ht="15.75" x14ac:dyDescent="0.25">
      <c r="A10" s="395" t="s">
        <v>109</v>
      </c>
      <c r="B10" s="342"/>
      <c r="C10" s="342"/>
      <c r="D10" s="354"/>
      <c r="E10" s="143" t="s">
        <v>110</v>
      </c>
      <c r="F10" s="140">
        <f t="shared" ref="F10:F25" si="0">IF(A10&lt;&gt;"",1,0)</f>
        <v>1</v>
      </c>
    </row>
    <row r="11" spans="1:6" ht="15.75" x14ac:dyDescent="0.25">
      <c r="A11" s="395"/>
      <c r="B11" s="342"/>
      <c r="C11" s="342"/>
      <c r="D11" s="354"/>
      <c r="E11" s="143"/>
      <c r="F11" s="140">
        <f t="shared" si="0"/>
        <v>0</v>
      </c>
    </row>
    <row r="12" spans="1:6" ht="15.75" x14ac:dyDescent="0.25">
      <c r="A12" s="395"/>
      <c r="B12" s="342"/>
      <c r="C12" s="342"/>
      <c r="D12" s="354"/>
      <c r="E12" s="143"/>
      <c r="F12" s="140">
        <f t="shared" si="0"/>
        <v>0</v>
      </c>
    </row>
    <row r="13" spans="1:6" ht="15.75" x14ac:dyDescent="0.25">
      <c r="A13" s="395"/>
      <c r="B13" s="342"/>
      <c r="C13" s="342"/>
      <c r="D13" s="354"/>
      <c r="E13" s="143"/>
      <c r="F13" s="140">
        <f t="shared" si="0"/>
        <v>0</v>
      </c>
    </row>
    <row r="14" spans="1:6" ht="15.75" x14ac:dyDescent="0.25">
      <c r="A14" s="395"/>
      <c r="B14" s="342"/>
      <c r="C14" s="342"/>
      <c r="D14" s="354"/>
      <c r="E14" s="143"/>
      <c r="F14" s="140">
        <f t="shared" si="0"/>
        <v>0</v>
      </c>
    </row>
    <row r="15" spans="1:6" ht="15.75" x14ac:dyDescent="0.25">
      <c r="A15" s="395"/>
      <c r="B15" s="342"/>
      <c r="C15" s="342"/>
      <c r="D15" s="354"/>
      <c r="E15" s="143"/>
      <c r="F15" s="140">
        <f t="shared" si="0"/>
        <v>0</v>
      </c>
    </row>
    <row r="16" spans="1:6" ht="15.75" x14ac:dyDescent="0.25">
      <c r="A16" s="395"/>
      <c r="B16" s="342"/>
      <c r="C16" s="342"/>
      <c r="D16" s="354"/>
      <c r="E16" s="143"/>
      <c r="F16" s="140">
        <f t="shared" si="0"/>
        <v>0</v>
      </c>
    </row>
    <row r="17" spans="1:6" ht="15.75" x14ac:dyDescent="0.25">
      <c r="A17" s="395"/>
      <c r="B17" s="342"/>
      <c r="C17" s="342"/>
      <c r="D17" s="354"/>
      <c r="E17" s="143"/>
      <c r="F17" s="140">
        <f t="shared" si="0"/>
        <v>0</v>
      </c>
    </row>
    <row r="18" spans="1:6" ht="15.75" x14ac:dyDescent="0.25">
      <c r="A18" s="395"/>
      <c r="B18" s="342"/>
      <c r="C18" s="342"/>
      <c r="D18" s="354"/>
      <c r="E18" s="143"/>
      <c r="F18" s="140">
        <f t="shared" si="0"/>
        <v>0</v>
      </c>
    </row>
    <row r="19" spans="1:6" ht="15.75" customHeight="1" x14ac:dyDescent="0.25">
      <c r="A19" s="395"/>
      <c r="B19" s="342"/>
      <c r="C19" s="342"/>
      <c r="D19" s="354"/>
      <c r="E19" s="143"/>
      <c r="F19" s="140">
        <f t="shared" si="0"/>
        <v>0</v>
      </c>
    </row>
    <row r="20" spans="1:6" ht="15.75" customHeight="1" x14ac:dyDescent="0.25">
      <c r="A20" s="395"/>
      <c r="B20" s="342"/>
      <c r="C20" s="342"/>
      <c r="D20" s="354"/>
      <c r="E20" s="143"/>
      <c r="F20" s="140">
        <f t="shared" si="0"/>
        <v>0</v>
      </c>
    </row>
    <row r="21" spans="1:6" ht="15.75" customHeight="1" x14ac:dyDescent="0.25">
      <c r="A21" s="395"/>
      <c r="B21" s="342"/>
      <c r="C21" s="342"/>
      <c r="D21" s="354"/>
      <c r="E21" s="143"/>
      <c r="F21" s="140">
        <f t="shared" si="0"/>
        <v>0</v>
      </c>
    </row>
    <row r="22" spans="1:6" ht="15.75" customHeight="1" x14ac:dyDescent="0.25">
      <c r="A22" s="395"/>
      <c r="B22" s="342"/>
      <c r="C22" s="342"/>
      <c r="D22" s="354"/>
      <c r="E22" s="143"/>
      <c r="F22" s="140">
        <f t="shared" si="0"/>
        <v>0</v>
      </c>
    </row>
    <row r="23" spans="1:6" ht="15.75" customHeight="1" x14ac:dyDescent="0.25">
      <c r="A23" s="395"/>
      <c r="B23" s="342"/>
      <c r="C23" s="342"/>
      <c r="D23" s="354"/>
      <c r="E23" s="143"/>
      <c r="F23" s="140">
        <f t="shared" si="0"/>
        <v>0</v>
      </c>
    </row>
    <row r="24" spans="1:6" ht="15.75" customHeight="1" x14ac:dyDescent="0.25">
      <c r="A24" s="395"/>
      <c r="B24" s="342"/>
      <c r="C24" s="342"/>
      <c r="D24" s="354"/>
      <c r="E24" s="143"/>
      <c r="F24" s="140">
        <f t="shared" si="0"/>
        <v>0</v>
      </c>
    </row>
    <row r="25" spans="1:6" ht="15.75" customHeight="1" x14ac:dyDescent="0.25">
      <c r="A25" s="397"/>
      <c r="B25" s="398"/>
      <c r="C25" s="398"/>
      <c r="D25" s="399"/>
      <c r="E25" s="144"/>
      <c r="F25" s="140">
        <f t="shared" si="0"/>
        <v>0</v>
      </c>
    </row>
    <row r="26" spans="1:6" s="139" customFormat="1" ht="15.75" customHeight="1" x14ac:dyDescent="0.25">
      <c r="A26" s="400" t="s">
        <v>224</v>
      </c>
      <c r="B26" s="386"/>
      <c r="C26" s="386"/>
      <c r="D26" s="394"/>
      <c r="E26" s="152">
        <f>SUM(F10:F25)</f>
        <v>1</v>
      </c>
      <c r="F26" s="145"/>
    </row>
    <row r="27" spans="1:6" s="139" customFormat="1" ht="15.75" customHeight="1" x14ac:dyDescent="0.25">
      <c r="A27" s="396" t="s">
        <v>223</v>
      </c>
      <c r="B27" s="362"/>
      <c r="C27" s="362"/>
      <c r="D27" s="363"/>
      <c r="E27" s="153">
        <f>SUM(E10:E25)</f>
        <v>0</v>
      </c>
      <c r="F27" s="145"/>
    </row>
    <row r="28" spans="1:6" ht="15.75" customHeight="1" x14ac:dyDescent="0.25">
      <c r="A28" s="44"/>
      <c r="B28" s="44"/>
      <c r="C28" s="44"/>
      <c r="D28" s="44"/>
      <c r="E28" s="142"/>
      <c r="F28" s="140"/>
    </row>
    <row r="29" spans="1:6" ht="15.75" customHeight="1" x14ac:dyDescent="0.25">
      <c r="E29" s="141"/>
      <c r="F29" s="140"/>
    </row>
    <row r="30" spans="1:6" ht="15.75" customHeight="1" x14ac:dyDescent="0.25">
      <c r="E30" s="141"/>
      <c r="F30" s="140"/>
    </row>
    <row r="31" spans="1:6" ht="15.75" customHeight="1" x14ac:dyDescent="0.25">
      <c r="E31" s="141"/>
      <c r="F31" s="140"/>
    </row>
    <row r="32" spans="1:6" ht="15.75" customHeight="1" x14ac:dyDescent="0.25">
      <c r="E32" s="141"/>
      <c r="F32" s="140"/>
    </row>
    <row r="33" spans="5:6" ht="15.75" customHeight="1" x14ac:dyDescent="0.25">
      <c r="E33" s="141"/>
      <c r="F33" s="140"/>
    </row>
    <row r="34" spans="5:6" ht="15.75" customHeight="1" x14ac:dyDescent="0.25">
      <c r="E34" s="141"/>
      <c r="F34" s="140"/>
    </row>
    <row r="35" spans="5:6" ht="15.75" customHeight="1" x14ac:dyDescent="0.25">
      <c r="E35" s="141"/>
      <c r="F35" s="140"/>
    </row>
    <row r="36" spans="5:6" ht="15.75" customHeight="1" x14ac:dyDescent="0.25">
      <c r="E36" s="141"/>
      <c r="F36" s="140"/>
    </row>
    <row r="37" spans="5:6" ht="15.75" customHeight="1" x14ac:dyDescent="0.25">
      <c r="E37" s="141"/>
      <c r="F37" s="140"/>
    </row>
    <row r="38" spans="5:6" ht="15.75" customHeight="1" x14ac:dyDescent="0.25">
      <c r="E38" s="141"/>
      <c r="F38" s="140"/>
    </row>
    <row r="39" spans="5:6" ht="15.75" customHeight="1" x14ac:dyDescent="0.25">
      <c r="E39" s="141"/>
      <c r="F39" s="140"/>
    </row>
    <row r="40" spans="5:6" ht="15.75" customHeight="1" x14ac:dyDescent="0.25">
      <c r="E40" s="141"/>
      <c r="F40" s="140"/>
    </row>
    <row r="41" spans="5:6" ht="15.75" customHeight="1" x14ac:dyDescent="0.25">
      <c r="E41" s="141"/>
      <c r="F41" s="140"/>
    </row>
    <row r="42" spans="5:6" ht="15.75" customHeight="1" x14ac:dyDescent="0.25">
      <c r="E42" s="141"/>
      <c r="F42" s="140"/>
    </row>
    <row r="43" spans="5:6" ht="15.75" customHeight="1" x14ac:dyDescent="0.25">
      <c r="E43" s="141"/>
      <c r="F43" s="140"/>
    </row>
    <row r="44" spans="5:6" ht="15.75" customHeight="1" x14ac:dyDescent="0.25">
      <c r="E44" s="141"/>
      <c r="F44" s="140"/>
    </row>
    <row r="45" spans="5:6" ht="15.75" customHeight="1" x14ac:dyDescent="0.25">
      <c r="E45" s="141"/>
      <c r="F45" s="140"/>
    </row>
    <row r="46" spans="5:6" ht="15.75" customHeight="1" x14ac:dyDescent="0.25">
      <c r="E46" s="141"/>
      <c r="F46" s="140"/>
    </row>
    <row r="47" spans="5:6" ht="15.75" customHeight="1" x14ac:dyDescent="0.25">
      <c r="E47" s="141"/>
      <c r="F47" s="140"/>
    </row>
    <row r="48" spans="5:6" ht="15.75" customHeight="1" x14ac:dyDescent="0.25">
      <c r="E48" s="141"/>
      <c r="F48" s="140"/>
    </row>
    <row r="49" spans="5:6" ht="15.75" customHeight="1" x14ac:dyDescent="0.25">
      <c r="E49" s="141"/>
      <c r="F49" s="140"/>
    </row>
    <row r="50" spans="5:6" ht="15.75" customHeight="1" x14ac:dyDescent="0.25">
      <c r="E50" s="141"/>
      <c r="F50" s="140"/>
    </row>
    <row r="51" spans="5:6" ht="15.75" customHeight="1" x14ac:dyDescent="0.25">
      <c r="E51" s="141"/>
      <c r="F51" s="140"/>
    </row>
    <row r="52" spans="5:6" ht="15.75" customHeight="1" x14ac:dyDescent="0.25">
      <c r="E52" s="141"/>
      <c r="F52" s="140"/>
    </row>
    <row r="53" spans="5:6" ht="15.75" customHeight="1" x14ac:dyDescent="0.25">
      <c r="E53" s="141"/>
      <c r="F53" s="140"/>
    </row>
    <row r="54" spans="5:6" ht="15.75" customHeight="1" x14ac:dyDescent="0.25">
      <c r="E54" s="141"/>
      <c r="F54" s="140"/>
    </row>
    <row r="55" spans="5:6" ht="15.75" customHeight="1" x14ac:dyDescent="0.25">
      <c r="E55" s="141"/>
      <c r="F55" s="140"/>
    </row>
    <row r="56" spans="5:6" ht="15.75" customHeight="1" x14ac:dyDescent="0.25">
      <c r="E56" s="141"/>
      <c r="F56" s="140"/>
    </row>
    <row r="57" spans="5:6" ht="15.75" customHeight="1" x14ac:dyDescent="0.25">
      <c r="E57" s="141"/>
      <c r="F57" s="140"/>
    </row>
    <row r="58" spans="5:6" ht="15.75" customHeight="1" x14ac:dyDescent="0.25">
      <c r="E58" s="141"/>
      <c r="F58" s="140"/>
    </row>
    <row r="59" spans="5:6" ht="15.75" customHeight="1" x14ac:dyDescent="0.25">
      <c r="E59" s="141"/>
      <c r="F59" s="140"/>
    </row>
    <row r="60" spans="5:6" ht="15.75" customHeight="1" x14ac:dyDescent="0.25">
      <c r="E60" s="141"/>
      <c r="F60" s="140"/>
    </row>
    <row r="61" spans="5:6" ht="15.75" customHeight="1" x14ac:dyDescent="0.25">
      <c r="E61" s="141"/>
      <c r="F61" s="140"/>
    </row>
    <row r="62" spans="5:6" ht="15.75" customHeight="1" x14ac:dyDescent="0.25">
      <c r="E62" s="141"/>
      <c r="F62" s="140"/>
    </row>
    <row r="63" spans="5:6" ht="15.75" customHeight="1" x14ac:dyDescent="0.25">
      <c r="E63" s="141"/>
      <c r="F63" s="140"/>
    </row>
    <row r="64" spans="5:6" ht="15.75" customHeight="1" x14ac:dyDescent="0.25">
      <c r="E64" s="141"/>
      <c r="F64" s="140"/>
    </row>
    <row r="65" spans="5:6" ht="15.75" customHeight="1" x14ac:dyDescent="0.25">
      <c r="E65" s="141"/>
      <c r="F65" s="140"/>
    </row>
    <row r="66" spans="5:6" ht="15.75" customHeight="1" x14ac:dyDescent="0.25">
      <c r="E66" s="141"/>
      <c r="F66" s="140"/>
    </row>
    <row r="67" spans="5:6" ht="15.75" customHeight="1" x14ac:dyDescent="0.25">
      <c r="E67" s="141"/>
      <c r="F67" s="140"/>
    </row>
    <row r="68" spans="5:6" ht="15.75" customHeight="1" x14ac:dyDescent="0.25">
      <c r="E68" s="141"/>
      <c r="F68" s="140"/>
    </row>
    <row r="69" spans="5:6" ht="15.75" customHeight="1" x14ac:dyDescent="0.25">
      <c r="E69" s="141"/>
      <c r="F69" s="140"/>
    </row>
    <row r="70" spans="5:6" ht="15.75" customHeight="1" x14ac:dyDescent="0.25">
      <c r="E70" s="141"/>
      <c r="F70" s="140"/>
    </row>
    <row r="71" spans="5:6" ht="15.75" customHeight="1" x14ac:dyDescent="0.25">
      <c r="E71" s="141"/>
      <c r="F71" s="140"/>
    </row>
    <row r="72" spans="5:6" ht="15.75" customHeight="1" x14ac:dyDescent="0.25">
      <c r="E72" s="141"/>
      <c r="F72" s="140"/>
    </row>
    <row r="73" spans="5:6" ht="15.75" customHeight="1" x14ac:dyDescent="0.25">
      <c r="E73" s="141"/>
      <c r="F73" s="140"/>
    </row>
    <row r="74" spans="5:6" ht="15.75" customHeight="1" x14ac:dyDescent="0.25">
      <c r="E74" s="141"/>
      <c r="F74" s="140"/>
    </row>
    <row r="75" spans="5:6" ht="15.75" customHeight="1" x14ac:dyDescent="0.25">
      <c r="E75" s="141"/>
      <c r="F75" s="140"/>
    </row>
    <row r="76" spans="5:6" ht="15.75" customHeight="1" x14ac:dyDescent="0.25">
      <c r="E76" s="141"/>
      <c r="F76" s="140"/>
    </row>
    <row r="77" spans="5:6" ht="15.75" customHeight="1" x14ac:dyDescent="0.25">
      <c r="E77" s="141"/>
      <c r="F77" s="140"/>
    </row>
    <row r="78" spans="5:6" ht="15.75" customHeight="1" x14ac:dyDescent="0.25">
      <c r="E78" s="141"/>
      <c r="F78" s="140"/>
    </row>
    <row r="79" spans="5:6" ht="15.75" customHeight="1" x14ac:dyDescent="0.25">
      <c r="E79" s="141"/>
      <c r="F79" s="140"/>
    </row>
    <row r="80" spans="5:6" ht="15.75" customHeight="1" x14ac:dyDescent="0.25">
      <c r="E80" s="141"/>
      <c r="F80" s="140"/>
    </row>
    <row r="81" spans="5:6" ht="15.75" customHeight="1" x14ac:dyDescent="0.25">
      <c r="E81" s="141"/>
      <c r="F81" s="140"/>
    </row>
    <row r="82" spans="5:6" ht="15.75" customHeight="1" x14ac:dyDescent="0.25">
      <c r="E82" s="141"/>
      <c r="F82" s="140"/>
    </row>
    <row r="83" spans="5:6" ht="15.75" customHeight="1" x14ac:dyDescent="0.25">
      <c r="E83" s="141"/>
      <c r="F83" s="140"/>
    </row>
    <row r="84" spans="5:6" ht="15.75" customHeight="1" x14ac:dyDescent="0.25">
      <c r="E84" s="141"/>
      <c r="F84" s="140"/>
    </row>
    <row r="85" spans="5:6" ht="15.75" customHeight="1" x14ac:dyDescent="0.25">
      <c r="E85" s="141"/>
      <c r="F85" s="140"/>
    </row>
    <row r="86" spans="5:6" ht="15.75" customHeight="1" x14ac:dyDescent="0.25">
      <c r="E86" s="141"/>
      <c r="F86" s="140"/>
    </row>
    <row r="87" spans="5:6" ht="15.75" customHeight="1" x14ac:dyDescent="0.25">
      <c r="E87" s="141"/>
      <c r="F87" s="140"/>
    </row>
    <row r="88" spans="5:6" ht="15.75" customHeight="1" x14ac:dyDescent="0.25">
      <c r="E88" s="141"/>
      <c r="F88" s="140"/>
    </row>
    <row r="89" spans="5:6" ht="15.75" customHeight="1" x14ac:dyDescent="0.25">
      <c r="E89" s="141"/>
      <c r="F89" s="140"/>
    </row>
    <row r="90" spans="5:6" ht="15.75" customHeight="1" x14ac:dyDescent="0.25">
      <c r="E90" s="141"/>
      <c r="F90" s="140"/>
    </row>
    <row r="91" spans="5:6" ht="15.75" customHeight="1" x14ac:dyDescent="0.25">
      <c r="E91" s="141"/>
      <c r="F91" s="140"/>
    </row>
    <row r="92" spans="5:6" ht="15.75" customHeight="1" x14ac:dyDescent="0.25">
      <c r="E92" s="141"/>
      <c r="F92" s="140"/>
    </row>
    <row r="93" spans="5:6" ht="15.75" customHeight="1" x14ac:dyDescent="0.25">
      <c r="E93" s="141"/>
      <c r="F93" s="140"/>
    </row>
    <row r="94" spans="5:6" ht="15.75" customHeight="1" x14ac:dyDescent="0.25">
      <c r="E94" s="141"/>
      <c r="F94" s="140"/>
    </row>
    <row r="95" spans="5:6" ht="15.75" customHeight="1" x14ac:dyDescent="0.25">
      <c r="E95" s="141"/>
      <c r="F95" s="140"/>
    </row>
    <row r="96" spans="5:6" ht="15.75" customHeight="1" x14ac:dyDescent="0.25">
      <c r="E96" s="141"/>
      <c r="F96" s="140"/>
    </row>
    <row r="97" spans="5:6" ht="15.75" customHeight="1" x14ac:dyDescent="0.25">
      <c r="E97" s="141"/>
      <c r="F97" s="140"/>
    </row>
    <row r="98" spans="5:6" ht="15.75" customHeight="1" x14ac:dyDescent="0.25">
      <c r="E98" s="141"/>
      <c r="F98" s="140"/>
    </row>
  </sheetData>
  <sheetProtection algorithmName="SHA-512" hashValue="bg+2LJ3WJagWy/xvmvXSKma3UnejBSwLXYJ2AVmcJHQkkRm+Rkeu7b+DXSbTjoHDoixwGXUOKxIlpwC/m/DJsw==" saltValue="TrpylIn7qsOE3XVgRYuC2A==" spinCount="100000" sheet="1" objects="1" scenarios="1"/>
  <mergeCells count="22">
    <mergeCell ref="A19:D19"/>
    <mergeCell ref="A11:D11"/>
    <mergeCell ref="A12:D12"/>
    <mergeCell ref="A20:D20"/>
    <mergeCell ref="A26:D26"/>
    <mergeCell ref="A13:D13"/>
    <mergeCell ref="A14:D14"/>
    <mergeCell ref="A15:D15"/>
    <mergeCell ref="A16:D16"/>
    <mergeCell ref="A17:D17"/>
    <mergeCell ref="A18:D18"/>
    <mergeCell ref="A27:D27"/>
    <mergeCell ref="A21:D21"/>
    <mergeCell ref="A22:D22"/>
    <mergeCell ref="A23:D23"/>
    <mergeCell ref="A24:D24"/>
    <mergeCell ref="A25:D25"/>
    <mergeCell ref="C1:E1"/>
    <mergeCell ref="A5:E5"/>
    <mergeCell ref="A1:B1"/>
    <mergeCell ref="A9:D9"/>
    <mergeCell ref="A10:D10"/>
  </mergeCells>
  <pageMargins left="0.51181102362204722" right="0.51181102362204722" top="0.78740157480314965" bottom="0.78740157480314965" header="0" footer="0"/>
  <pageSetup paperSize="9" orientation="portrait" r:id="rId1"/>
  <headerFooter>
    <oddFooter>&amp;RPág. 4 de 9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1"/>
  <sheetViews>
    <sheetView showGridLines="0" zoomScaleNormal="100" workbookViewId="0">
      <selection activeCell="D7" sqref="D7"/>
    </sheetView>
  </sheetViews>
  <sheetFormatPr defaultColWidth="14.42578125" defaultRowHeight="15" customHeight="1" x14ac:dyDescent="0.25"/>
  <cols>
    <col min="1" max="1" width="9.28515625" style="45" customWidth="1"/>
    <col min="2" max="2" width="15.85546875" style="45" customWidth="1"/>
    <col min="3" max="3" width="16.85546875" style="45" customWidth="1"/>
    <col min="4" max="5" width="13.85546875" style="45" customWidth="1"/>
    <col min="6" max="6" width="10.28515625" style="45" customWidth="1"/>
    <col min="7" max="7" width="7.7109375" style="45" customWidth="1"/>
    <col min="8" max="8" width="15.85546875" style="45" customWidth="1"/>
    <col min="9" max="9" width="14.85546875" style="45" customWidth="1"/>
    <col min="10" max="10" width="20.7109375" style="45" customWidth="1"/>
    <col min="11" max="11" width="8.7109375" style="45" customWidth="1"/>
    <col min="12" max="16384" width="14.42578125" style="45"/>
  </cols>
  <sheetData>
    <row r="1" spans="1:15" s="139" customFormat="1" ht="48" customHeight="1" x14ac:dyDescent="0.25">
      <c r="A1" s="392"/>
      <c r="B1" s="333"/>
      <c r="C1" s="338" t="s">
        <v>0</v>
      </c>
      <c r="D1" s="339"/>
      <c r="E1" s="339"/>
      <c r="F1" s="339"/>
      <c r="G1" s="339"/>
      <c r="H1" s="339"/>
      <c r="I1" s="339"/>
      <c r="J1" s="339"/>
    </row>
    <row r="2" spans="1:15" s="139" customFormat="1" ht="15.75" x14ac:dyDescent="0.25">
      <c r="A2" s="48"/>
      <c r="B2" s="48"/>
      <c r="C2" s="48"/>
      <c r="D2" s="48"/>
      <c r="E2" s="48"/>
      <c r="F2" s="48"/>
      <c r="G2" s="48"/>
      <c r="H2" s="48"/>
      <c r="I2" s="48"/>
    </row>
    <row r="3" spans="1:15" s="139" customFormat="1" ht="15.75" x14ac:dyDescent="0.25">
      <c r="A3" s="331" t="s">
        <v>111</v>
      </c>
      <c r="B3" s="332"/>
      <c r="C3" s="332"/>
      <c r="D3" s="332"/>
      <c r="E3" s="332"/>
      <c r="F3" s="332"/>
      <c r="G3" s="332"/>
      <c r="H3" s="332"/>
      <c r="I3" s="332"/>
      <c r="J3" s="333"/>
    </row>
    <row r="4" spans="1:15" s="139" customFormat="1" ht="15.75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5" s="139" customFormat="1" ht="25.5" customHeight="1" x14ac:dyDescent="0.25">
      <c r="A5" s="402" t="s">
        <v>112</v>
      </c>
      <c r="B5" s="403" t="s">
        <v>113</v>
      </c>
      <c r="C5" s="403" t="s">
        <v>114</v>
      </c>
      <c r="D5" s="404" t="s">
        <v>115</v>
      </c>
      <c r="E5" s="394"/>
      <c r="F5" s="404" t="s">
        <v>116</v>
      </c>
      <c r="G5" s="394"/>
      <c r="H5" s="406" t="s">
        <v>117</v>
      </c>
      <c r="I5" s="386"/>
      <c r="J5" s="384"/>
    </row>
    <row r="6" spans="1:15" s="139" customFormat="1" x14ac:dyDescent="0.25">
      <c r="A6" s="366"/>
      <c r="B6" s="368"/>
      <c r="C6" s="368"/>
      <c r="D6" s="176" t="s">
        <v>62</v>
      </c>
      <c r="E6" s="176" t="s">
        <v>63</v>
      </c>
      <c r="F6" s="176" t="s">
        <v>118</v>
      </c>
      <c r="G6" s="176" t="s">
        <v>73</v>
      </c>
      <c r="H6" s="176" t="s">
        <v>119</v>
      </c>
      <c r="I6" s="176" t="s">
        <v>120</v>
      </c>
      <c r="J6" s="177" t="s">
        <v>99</v>
      </c>
    </row>
    <row r="7" spans="1:15" ht="53.25" customHeight="1" x14ac:dyDescent="0.25">
      <c r="A7" s="178">
        <v>1</v>
      </c>
      <c r="B7" s="154" t="s">
        <v>121</v>
      </c>
      <c r="C7" s="155" t="s">
        <v>122</v>
      </c>
      <c r="D7" s="156" t="s">
        <v>234</v>
      </c>
      <c r="E7" s="179" t="str">
        <f>CONCATENATE('Plan2 1.DADOS,2.OBJ e 2.1.Vigên'!D33," ","meses a partir da publicação no DIOE")</f>
        <v>XXXXX meses a partir da publicação no DIOE</v>
      </c>
      <c r="F7" s="180" t="e">
        <f>'Plan3 2.2. QUADRO RESUMO'!K23</f>
        <v>#VALUE!</v>
      </c>
      <c r="G7" s="181" t="s">
        <v>86</v>
      </c>
      <c r="H7" s="254" t="e">
        <f>J7/F7</f>
        <v>#VALUE!</v>
      </c>
      <c r="I7" s="260" t="e">
        <f>J7/'Plan3 2.2. QUADRO RESUMO'!F23*1000</f>
        <v>#DIV/0!</v>
      </c>
      <c r="J7" s="182">
        <f>'Plan4 2.3. OPERAÇÕES'!J23</f>
        <v>0</v>
      </c>
      <c r="O7" s="261"/>
    </row>
    <row r="8" spans="1:15" s="139" customFormat="1" x14ac:dyDescent="0.25">
      <c r="A8" s="236"/>
      <c r="B8" s="183"/>
      <c r="C8" s="183"/>
      <c r="D8" s="183"/>
      <c r="E8" s="183"/>
      <c r="F8" s="183"/>
      <c r="G8" s="183"/>
      <c r="H8" s="183"/>
      <c r="I8" s="183"/>
    </row>
    <row r="9" spans="1:15" s="139" customFormat="1" x14ac:dyDescent="0.25">
      <c r="A9" s="183"/>
      <c r="B9" s="183"/>
      <c r="C9" s="183"/>
      <c r="D9" s="183"/>
      <c r="E9" s="183"/>
      <c r="F9" s="183"/>
      <c r="G9" s="183"/>
      <c r="H9" s="183"/>
      <c r="I9" s="183"/>
    </row>
    <row r="10" spans="1:15" s="139" customFormat="1" x14ac:dyDescent="0.25">
      <c r="A10" s="183"/>
      <c r="B10" s="183"/>
      <c r="C10" s="183"/>
      <c r="D10" s="183"/>
      <c r="E10" s="183"/>
      <c r="F10" s="183"/>
      <c r="G10" s="183"/>
      <c r="H10" s="183"/>
      <c r="I10" s="183"/>
    </row>
    <row r="11" spans="1:15" s="139" customFormat="1" x14ac:dyDescent="0.25">
      <c r="A11" s="183"/>
      <c r="B11" s="183"/>
      <c r="C11" s="183"/>
      <c r="D11" s="183"/>
      <c r="E11" s="183"/>
      <c r="F11" s="183"/>
      <c r="G11" s="184"/>
      <c r="H11" s="183"/>
      <c r="I11" s="183"/>
    </row>
    <row r="12" spans="1:15" s="139" customFormat="1" ht="15.75" x14ac:dyDescent="0.25">
      <c r="A12" s="331" t="s">
        <v>123</v>
      </c>
      <c r="B12" s="332"/>
      <c r="C12" s="332"/>
      <c r="D12" s="332"/>
      <c r="E12" s="332"/>
      <c r="F12" s="332"/>
      <c r="G12" s="332"/>
      <c r="H12" s="332"/>
      <c r="I12" s="332"/>
      <c r="J12" s="333"/>
    </row>
    <row r="13" spans="1:15" s="139" customFormat="1" ht="15.75" x14ac:dyDescent="0.25">
      <c r="A13" s="48"/>
      <c r="B13" s="48"/>
      <c r="C13" s="48"/>
      <c r="D13" s="183"/>
      <c r="E13" s="183"/>
      <c r="F13" s="183"/>
      <c r="G13" s="183"/>
      <c r="H13" s="183"/>
      <c r="I13" s="183"/>
    </row>
    <row r="14" spans="1:15" ht="15.75" x14ac:dyDescent="0.25">
      <c r="A14" s="157" t="s">
        <v>124</v>
      </c>
      <c r="B14" s="407" t="s">
        <v>125</v>
      </c>
      <c r="C14" s="345"/>
      <c r="D14" s="345"/>
      <c r="E14" s="408"/>
      <c r="F14" s="158" t="s">
        <v>126</v>
      </c>
      <c r="G14" s="159"/>
      <c r="H14" s="160"/>
      <c r="I14" s="160"/>
      <c r="J14" s="161"/>
      <c r="K14" s="162"/>
    </row>
    <row r="15" spans="1:15" x14ac:dyDescent="0.25">
      <c r="A15" s="163">
        <v>1</v>
      </c>
      <c r="B15" s="401" t="s">
        <v>127</v>
      </c>
      <c r="C15" s="342"/>
      <c r="D15" s="342"/>
      <c r="E15" s="354"/>
      <c r="F15" s="164" t="s">
        <v>128</v>
      </c>
      <c r="G15" s="165"/>
      <c r="H15" s="166"/>
      <c r="I15" s="166"/>
      <c r="J15" s="167"/>
      <c r="K15" s="168"/>
    </row>
    <row r="16" spans="1:15" x14ac:dyDescent="0.25">
      <c r="A16" s="163">
        <v>2</v>
      </c>
      <c r="B16" s="401" t="s">
        <v>129</v>
      </c>
      <c r="C16" s="342"/>
      <c r="D16" s="342"/>
      <c r="E16" s="354"/>
      <c r="F16" s="164" t="s">
        <v>128</v>
      </c>
      <c r="G16" s="165"/>
      <c r="H16" s="166"/>
      <c r="I16" s="166"/>
      <c r="J16" s="167"/>
      <c r="K16" s="168"/>
    </row>
    <row r="17" spans="1:15" s="244" customFormat="1" x14ac:dyDescent="0.25">
      <c r="A17" s="237">
        <v>3</v>
      </c>
      <c r="B17" s="409" t="s">
        <v>206</v>
      </c>
      <c r="C17" s="410"/>
      <c r="D17" s="410"/>
      <c r="E17" s="411"/>
      <c r="F17" s="238" t="s">
        <v>128</v>
      </c>
      <c r="G17" s="241"/>
      <c r="H17" s="239"/>
      <c r="I17" s="239"/>
      <c r="J17" s="242"/>
      <c r="K17" s="243"/>
      <c r="O17" s="262"/>
    </row>
    <row r="18" spans="1:15" s="244" customFormat="1" x14ac:dyDescent="0.25">
      <c r="A18" s="237">
        <v>4</v>
      </c>
      <c r="B18" s="238" t="s">
        <v>131</v>
      </c>
      <c r="C18" s="239"/>
      <c r="D18" s="239"/>
      <c r="E18" s="240"/>
      <c r="F18" s="238" t="s">
        <v>128</v>
      </c>
      <c r="G18" s="241"/>
      <c r="H18" s="239"/>
      <c r="I18" s="239"/>
      <c r="J18" s="242"/>
      <c r="K18" s="243"/>
    </row>
    <row r="19" spans="1:15" x14ac:dyDescent="0.25">
      <c r="A19" s="163"/>
      <c r="B19" s="401"/>
      <c r="C19" s="342"/>
      <c r="D19" s="342"/>
      <c r="E19" s="354"/>
      <c r="F19" s="164"/>
      <c r="G19" s="165"/>
      <c r="H19" s="166"/>
      <c r="I19" s="166"/>
      <c r="J19" s="167"/>
      <c r="K19" s="168"/>
    </row>
    <row r="20" spans="1:15" x14ac:dyDescent="0.25">
      <c r="A20" s="163">
        <v>5</v>
      </c>
      <c r="B20" s="401" t="s">
        <v>209</v>
      </c>
      <c r="C20" s="342"/>
      <c r="D20" s="342"/>
      <c r="E20" s="354"/>
      <c r="F20" s="164" t="s">
        <v>132</v>
      </c>
      <c r="G20" s="165"/>
      <c r="H20" s="166"/>
      <c r="I20" s="166"/>
      <c r="J20" s="167"/>
      <c r="K20" s="168"/>
    </row>
    <row r="21" spans="1:15" ht="15.75" customHeight="1" x14ac:dyDescent="0.25">
      <c r="A21" s="163">
        <v>6</v>
      </c>
      <c r="B21" s="401" t="s">
        <v>210</v>
      </c>
      <c r="C21" s="342"/>
      <c r="D21" s="342"/>
      <c r="E21" s="354"/>
      <c r="F21" s="164" t="s">
        <v>132</v>
      </c>
      <c r="G21" s="165"/>
      <c r="H21" s="166"/>
      <c r="I21" s="166"/>
      <c r="J21" s="167"/>
      <c r="K21" s="168"/>
    </row>
    <row r="22" spans="1:15" ht="15.75" customHeight="1" x14ac:dyDescent="0.25">
      <c r="A22" s="163">
        <v>7</v>
      </c>
      <c r="B22" s="401" t="s">
        <v>211</v>
      </c>
      <c r="C22" s="342"/>
      <c r="D22" s="342"/>
      <c r="E22" s="354"/>
      <c r="F22" s="164" t="s">
        <v>132</v>
      </c>
      <c r="G22" s="165"/>
      <c r="H22" s="166"/>
      <c r="I22" s="166"/>
      <c r="J22" s="167"/>
      <c r="K22" s="168"/>
    </row>
    <row r="23" spans="1:15" ht="15.75" customHeight="1" x14ac:dyDescent="0.25">
      <c r="A23" s="163">
        <v>8</v>
      </c>
      <c r="B23" s="401" t="s">
        <v>212</v>
      </c>
      <c r="C23" s="342"/>
      <c r="D23" s="342"/>
      <c r="E23" s="354"/>
      <c r="F23" s="164" t="s">
        <v>132</v>
      </c>
      <c r="G23" s="165"/>
      <c r="H23" s="166"/>
      <c r="I23" s="166"/>
      <c r="J23" s="167"/>
      <c r="K23" s="168"/>
    </row>
    <row r="24" spans="1:15" ht="15.75" customHeight="1" x14ac:dyDescent="0.25">
      <c r="A24" s="163">
        <v>9</v>
      </c>
      <c r="B24" s="401" t="s">
        <v>213</v>
      </c>
      <c r="C24" s="342"/>
      <c r="D24" s="342"/>
      <c r="E24" s="354"/>
      <c r="F24" s="164" t="s">
        <v>132</v>
      </c>
      <c r="G24" s="165"/>
      <c r="H24" s="166"/>
      <c r="I24" s="166"/>
      <c r="J24" s="167"/>
      <c r="K24" s="168"/>
    </row>
    <row r="25" spans="1:15" ht="15.75" customHeight="1" x14ac:dyDescent="0.25">
      <c r="A25" s="163">
        <v>10</v>
      </c>
      <c r="B25" s="401" t="s">
        <v>214</v>
      </c>
      <c r="C25" s="342"/>
      <c r="D25" s="342"/>
      <c r="E25" s="354"/>
      <c r="F25" s="164" t="s">
        <v>132</v>
      </c>
      <c r="G25" s="165"/>
      <c r="H25" s="166"/>
      <c r="I25" s="166"/>
      <c r="J25" s="167"/>
      <c r="K25" s="168"/>
    </row>
    <row r="26" spans="1:15" ht="15.75" customHeight="1" x14ac:dyDescent="0.25">
      <c r="A26" s="163" t="s">
        <v>219</v>
      </c>
      <c r="B26" s="401" t="s">
        <v>215</v>
      </c>
      <c r="C26" s="342"/>
      <c r="D26" s="342"/>
      <c r="E26" s="354"/>
      <c r="F26" s="169"/>
      <c r="G26" s="165"/>
      <c r="H26" s="166"/>
      <c r="I26" s="166"/>
      <c r="J26" s="167"/>
      <c r="K26" s="168"/>
    </row>
    <row r="27" spans="1:15" ht="15.75" customHeight="1" x14ac:dyDescent="0.25">
      <c r="A27" s="163" t="s">
        <v>219</v>
      </c>
      <c r="B27" s="401" t="s">
        <v>216</v>
      </c>
      <c r="C27" s="342"/>
      <c r="D27" s="342"/>
      <c r="E27" s="354"/>
      <c r="F27" s="169"/>
      <c r="G27" s="165"/>
      <c r="H27" s="166"/>
      <c r="I27" s="166"/>
      <c r="J27" s="167"/>
      <c r="K27" s="168"/>
    </row>
    <row r="28" spans="1:15" ht="15.75" customHeight="1" x14ac:dyDescent="0.25">
      <c r="A28" s="247" t="s">
        <v>219</v>
      </c>
      <c r="B28" s="248" t="s">
        <v>218</v>
      </c>
      <c r="C28" s="258"/>
      <c r="D28" s="258"/>
      <c r="E28" s="259"/>
      <c r="F28" s="249"/>
      <c r="G28" s="250"/>
      <c r="H28" s="251"/>
      <c r="I28" s="251"/>
      <c r="J28" s="252"/>
      <c r="K28" s="168"/>
    </row>
    <row r="29" spans="1:15" ht="15.75" customHeight="1" x14ac:dyDescent="0.25">
      <c r="A29" s="170" t="s">
        <v>219</v>
      </c>
      <c r="B29" s="405" t="s">
        <v>217</v>
      </c>
      <c r="C29" s="349"/>
      <c r="D29" s="349"/>
      <c r="E29" s="348"/>
      <c r="F29" s="171"/>
      <c r="G29" s="172"/>
      <c r="H29" s="173"/>
      <c r="I29" s="173"/>
      <c r="J29" s="174"/>
      <c r="K29" s="168"/>
    </row>
    <row r="30" spans="1:15" ht="15.75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K30" s="175"/>
    </row>
    <row r="31" spans="1:15" ht="15.75" customHeight="1" x14ac:dyDescent="0.25">
      <c r="D31" s="44"/>
      <c r="E31" s="44"/>
      <c r="F31" s="44"/>
      <c r="G31" s="44"/>
      <c r="H31" s="44"/>
      <c r="I31" s="44"/>
    </row>
    <row r="32" spans="1:1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sheetProtection algorithmName="SHA-512" hashValue="ylNnGZjqk4cqx+FE/VHnZAxapDM9Xfln2ZMrv/d+aPuoJONUtfCeTUWtYI4+f/PRMRpDJ+FSeqxEBqR7qmaTgw==" saltValue="g+Vhmk2LIGPYNjtda5eAVQ==" spinCount="100000" sheet="1" objects="1" scenarios="1"/>
  <mergeCells count="24">
    <mergeCell ref="B29:E29"/>
    <mergeCell ref="B25:E25"/>
    <mergeCell ref="F5:G5"/>
    <mergeCell ref="H5:J5"/>
    <mergeCell ref="B27:E27"/>
    <mergeCell ref="B26:E26"/>
    <mergeCell ref="B23:E23"/>
    <mergeCell ref="B24:E24"/>
    <mergeCell ref="A12:J12"/>
    <mergeCell ref="B22:E22"/>
    <mergeCell ref="B14:E14"/>
    <mergeCell ref="B21:E21"/>
    <mergeCell ref="B15:E15"/>
    <mergeCell ref="B17:E17"/>
    <mergeCell ref="B16:E16"/>
    <mergeCell ref="B19:E19"/>
    <mergeCell ref="B20:E20"/>
    <mergeCell ref="A1:B1"/>
    <mergeCell ref="A5:A6"/>
    <mergeCell ref="B5:B6"/>
    <mergeCell ref="C5:C6"/>
    <mergeCell ref="D5:E5"/>
    <mergeCell ref="C1:J1"/>
    <mergeCell ref="A3:J3"/>
  </mergeCells>
  <pageMargins left="0.511811024" right="0.511811024" top="0.78740157499999996" bottom="0.78740157499999996" header="0" footer="0"/>
  <pageSetup paperSize="9" scale="67" orientation="portrait" r:id="rId1"/>
  <headerFooter>
    <oddFooter>&amp;RPág. 5 de 9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GridLines="0" zoomScaleNormal="100" workbookViewId="0">
      <selection activeCell="D23" sqref="D23"/>
    </sheetView>
  </sheetViews>
  <sheetFormatPr defaultColWidth="14.42578125" defaultRowHeight="15" customHeight="1" x14ac:dyDescent="0.25"/>
  <cols>
    <col min="1" max="1" width="25" customWidth="1"/>
    <col min="2" max="2" width="21.42578125" customWidth="1"/>
    <col min="3" max="3" width="19.42578125" customWidth="1"/>
    <col min="4" max="4" width="20.7109375" customWidth="1"/>
    <col min="5" max="5" width="21" customWidth="1"/>
    <col min="6" max="6" width="19.42578125" customWidth="1"/>
    <col min="7" max="7" width="20.140625" customWidth="1"/>
    <col min="8" max="8" width="16.42578125" customWidth="1"/>
    <col min="9" max="9" width="19" customWidth="1"/>
    <col min="10" max="10" width="9.140625" customWidth="1"/>
    <col min="11" max="11" width="8.7109375" customWidth="1"/>
  </cols>
  <sheetData>
    <row r="1" spans="1:11" ht="46.5" customHeight="1" x14ac:dyDescent="0.25">
      <c r="A1" s="12"/>
      <c r="B1" s="416" t="s">
        <v>0</v>
      </c>
      <c r="C1" s="288"/>
      <c r="D1" s="288"/>
      <c r="E1" s="288"/>
      <c r="F1" s="288"/>
      <c r="G1" s="13"/>
      <c r="H1" s="14"/>
      <c r="I1" s="14"/>
      <c r="J1" s="14"/>
      <c r="K1" s="14"/>
    </row>
    <row r="2" spans="1:11" ht="15.75" x14ac:dyDescent="0.25">
      <c r="A2" s="14"/>
      <c r="B2" s="14"/>
      <c r="C2" s="17"/>
      <c r="D2" s="17"/>
      <c r="E2" s="17"/>
      <c r="F2" s="17"/>
      <c r="G2" s="14"/>
      <c r="H2" s="14"/>
      <c r="I2" s="14"/>
      <c r="J2" s="14"/>
      <c r="K2" s="14"/>
    </row>
    <row r="3" spans="1:11" ht="15.75" x14ac:dyDescent="0.25">
      <c r="A3" s="418" t="s">
        <v>133</v>
      </c>
      <c r="B3" s="302"/>
      <c r="C3" s="302"/>
      <c r="D3" s="302"/>
      <c r="E3" s="302"/>
      <c r="F3" s="303"/>
      <c r="G3" s="18"/>
      <c r="H3" s="14"/>
      <c r="I3" s="14"/>
      <c r="J3" s="14"/>
      <c r="K3" s="14"/>
    </row>
    <row r="4" spans="1:11" ht="15.75" x14ac:dyDescent="0.25">
      <c r="A4" s="18"/>
      <c r="B4" s="18"/>
      <c r="C4" s="19"/>
      <c r="D4" s="19"/>
      <c r="E4" s="19"/>
      <c r="F4" s="19"/>
      <c r="G4" s="14"/>
      <c r="H4" s="14"/>
      <c r="I4" s="14"/>
      <c r="J4" s="14"/>
      <c r="K4" s="14"/>
    </row>
    <row r="5" spans="1:11" ht="15.75" x14ac:dyDescent="0.25">
      <c r="A5" s="18"/>
      <c r="B5" s="18"/>
      <c r="C5" s="19"/>
      <c r="D5" s="19"/>
      <c r="E5" s="19"/>
      <c r="F5" s="19"/>
      <c r="G5" s="14"/>
      <c r="H5" s="14"/>
      <c r="I5" s="14"/>
      <c r="J5" s="14"/>
      <c r="K5" s="14"/>
    </row>
    <row r="6" spans="1:11" ht="15.75" customHeight="1" x14ac:dyDescent="0.25">
      <c r="A6" s="422" t="s">
        <v>97</v>
      </c>
      <c r="B6" s="424" t="s">
        <v>68</v>
      </c>
      <c r="C6" s="425"/>
      <c r="D6" s="417" t="s">
        <v>96</v>
      </c>
      <c r="E6" s="311"/>
      <c r="F6" s="312"/>
      <c r="G6" s="14"/>
      <c r="H6" s="14"/>
      <c r="I6" s="14"/>
      <c r="J6" s="14"/>
      <c r="K6" s="14"/>
    </row>
    <row r="7" spans="1:11" ht="15.75" x14ac:dyDescent="0.25">
      <c r="A7" s="423"/>
      <c r="B7" s="412" t="s">
        <v>103</v>
      </c>
      <c r="C7" s="413"/>
      <c r="D7" s="20" t="s">
        <v>134</v>
      </c>
      <c r="E7" s="21" t="s">
        <v>135</v>
      </c>
      <c r="F7" s="22" t="s">
        <v>94</v>
      </c>
      <c r="G7" s="14"/>
      <c r="H7" s="14"/>
      <c r="I7" s="14"/>
      <c r="J7" s="14"/>
      <c r="K7" s="14"/>
    </row>
    <row r="8" spans="1:11" ht="16.5" customHeight="1" x14ac:dyDescent="0.25">
      <c r="A8" s="23">
        <f>'Plan4 2.3. OPERAÇÕES'!J27</f>
        <v>0</v>
      </c>
      <c r="B8" s="414">
        <f>'Plan4 2.3. OPERAÇÕES'!C27</f>
        <v>0</v>
      </c>
      <c r="C8" s="415"/>
      <c r="D8" s="24">
        <f>'Plan4 2.3. OPERAÇÕES'!E27</f>
        <v>0</v>
      </c>
      <c r="E8" s="23">
        <f>'Plan4 2.3. OPERAÇÕES'!G27</f>
        <v>0</v>
      </c>
      <c r="F8" s="25">
        <f>'Plan4 2.3. OPERAÇÕES'!H27</f>
        <v>0</v>
      </c>
      <c r="G8" s="1"/>
      <c r="H8" s="1"/>
      <c r="I8" s="1"/>
      <c r="J8" s="1"/>
      <c r="K8" s="1"/>
    </row>
    <row r="9" spans="1:11" ht="15.75" x14ac:dyDescent="0.25">
      <c r="A9" s="16"/>
      <c r="B9" s="16"/>
      <c r="C9" s="26"/>
      <c r="D9" s="16"/>
      <c r="E9" s="16"/>
      <c r="F9" s="1"/>
      <c r="G9" s="1"/>
      <c r="H9" s="1"/>
      <c r="I9" s="1"/>
      <c r="J9" s="1"/>
      <c r="K9" s="1"/>
    </row>
    <row r="10" spans="1:11" ht="15.75" x14ac:dyDescent="0.25">
      <c r="A10" s="16"/>
      <c r="B10" s="16"/>
      <c r="C10" s="26"/>
      <c r="D10" s="16"/>
      <c r="E10" s="16"/>
      <c r="F10" s="1"/>
      <c r="G10" s="1"/>
      <c r="H10" s="1"/>
      <c r="I10" s="27"/>
      <c r="J10" s="1"/>
      <c r="K10" s="1"/>
    </row>
    <row r="11" spans="1:11" ht="15.75" x14ac:dyDescent="0.25">
      <c r="A11" s="16"/>
      <c r="B11" s="16"/>
      <c r="C11" s="26"/>
      <c r="D11" s="16"/>
      <c r="E11" s="16"/>
      <c r="F11" s="1"/>
      <c r="G11" s="1"/>
      <c r="H11" s="1"/>
      <c r="I11" s="1"/>
      <c r="J11" s="1"/>
      <c r="K11" s="1"/>
    </row>
    <row r="12" spans="1:11" ht="15.75" customHeight="1" x14ac:dyDescent="0.25">
      <c r="A12" s="431" t="s">
        <v>136</v>
      </c>
      <c r="B12" s="424" t="s">
        <v>137</v>
      </c>
      <c r="C12" s="311"/>
      <c r="D12" s="311"/>
      <c r="E12" s="311"/>
      <c r="F12" s="312"/>
      <c r="G12" s="1"/>
      <c r="H12" s="1"/>
      <c r="I12" s="1"/>
      <c r="J12" s="1"/>
      <c r="K12" s="1"/>
    </row>
    <row r="13" spans="1:11" ht="15.75" customHeight="1" x14ac:dyDescent="0.25">
      <c r="A13" s="432"/>
      <c r="B13" s="440" t="s">
        <v>68</v>
      </c>
      <c r="C13" s="441"/>
      <c r="D13" s="412" t="s">
        <v>69</v>
      </c>
      <c r="E13" s="322"/>
      <c r="F13" s="323"/>
      <c r="G13" s="1"/>
      <c r="H13" s="1"/>
      <c r="I13" s="1"/>
      <c r="J13" s="1"/>
      <c r="K13" s="1"/>
    </row>
    <row r="14" spans="1:11" ht="15.75" customHeight="1" x14ac:dyDescent="0.25">
      <c r="A14" s="423"/>
      <c r="B14" s="442"/>
      <c r="C14" s="443"/>
      <c r="D14" s="20" t="s">
        <v>134</v>
      </c>
      <c r="E14" s="21" t="s">
        <v>135</v>
      </c>
      <c r="F14" s="22" t="s">
        <v>94</v>
      </c>
      <c r="G14" s="1"/>
      <c r="H14" s="1"/>
      <c r="I14" s="1"/>
      <c r="J14" s="1"/>
      <c r="K14" s="1"/>
    </row>
    <row r="15" spans="1:11" ht="15" customHeight="1" x14ac:dyDescent="0.25">
      <c r="A15" s="28">
        <f>IF(B17&gt;0,ROUND($A$17,0)+1,A17)</f>
        <v>0</v>
      </c>
      <c r="B15" s="426"/>
      <c r="C15" s="427"/>
      <c r="D15" s="29" t="e">
        <f>ROUNDDOWN(D8/$A$15,2)</f>
        <v>#DIV/0!</v>
      </c>
      <c r="E15" s="282" t="e">
        <f>E8/$A$15</f>
        <v>#DIV/0!</v>
      </c>
      <c r="F15" s="283" t="e">
        <f>F8/$A$15</f>
        <v>#DIV/0!</v>
      </c>
      <c r="G15" s="15"/>
      <c r="H15" s="15"/>
      <c r="I15" s="1"/>
      <c r="J15" s="1"/>
      <c r="K15" s="1"/>
    </row>
    <row r="16" spans="1:11" ht="15" customHeight="1" x14ac:dyDescent="0.25">
      <c r="A16" s="30"/>
      <c r="B16" s="17"/>
      <c r="C16" s="1"/>
      <c r="D16" s="15"/>
      <c r="E16" s="15"/>
      <c r="F16" s="15"/>
      <c r="G16" s="15"/>
      <c r="H16" s="15"/>
      <c r="I16" s="1"/>
      <c r="J16" s="1"/>
      <c r="K16" s="1"/>
    </row>
    <row r="17" spans="1:11" ht="15.75" x14ac:dyDescent="0.25">
      <c r="A17" s="31">
        <f>ROUNDDOWN(B8/550000,0)</f>
        <v>0</v>
      </c>
      <c r="B17" s="17">
        <f>MOD(B8,550000)</f>
        <v>0</v>
      </c>
      <c r="C17" s="14"/>
      <c r="D17" s="32"/>
      <c r="E17" s="17"/>
      <c r="F17" s="14"/>
      <c r="G17" s="1"/>
      <c r="H17" s="15"/>
      <c r="I17" s="1"/>
      <c r="J17" s="1"/>
      <c r="K17" s="1"/>
    </row>
    <row r="18" spans="1:11" ht="15.75" x14ac:dyDescent="0.25">
      <c r="A18" s="14"/>
      <c r="B18" s="14"/>
      <c r="C18" s="17"/>
      <c r="D18" s="17"/>
      <c r="E18" s="17"/>
      <c r="F18" s="17"/>
      <c r="G18" s="14"/>
      <c r="H18" s="14"/>
      <c r="I18" s="1"/>
      <c r="J18" s="1"/>
      <c r="K18" s="1"/>
    </row>
    <row r="19" spans="1:11" ht="16.5" customHeight="1" x14ac:dyDescent="0.25">
      <c r="A19" s="419" t="s">
        <v>138</v>
      </c>
      <c r="B19" s="428" t="s">
        <v>139</v>
      </c>
      <c r="C19" s="433" t="s">
        <v>140</v>
      </c>
      <c r="D19" s="311"/>
      <c r="E19" s="311"/>
      <c r="F19" s="311"/>
      <c r="G19" s="312"/>
      <c r="H19" s="1"/>
      <c r="I19" s="1"/>
      <c r="J19" s="1"/>
      <c r="K19" s="1"/>
    </row>
    <row r="20" spans="1:11" ht="15.75" customHeight="1" x14ac:dyDescent="0.25">
      <c r="A20" s="420"/>
      <c r="B20" s="429"/>
      <c r="C20" s="438" t="s">
        <v>68</v>
      </c>
      <c r="D20" s="434" t="s">
        <v>141</v>
      </c>
      <c r="E20" s="296"/>
      <c r="F20" s="435"/>
      <c r="G20" s="436" t="s">
        <v>94</v>
      </c>
      <c r="H20" s="1"/>
      <c r="I20" s="1"/>
      <c r="J20" s="1"/>
      <c r="K20" s="1"/>
    </row>
    <row r="21" spans="1:11" ht="15.75" customHeight="1" x14ac:dyDescent="0.25">
      <c r="A21" s="420"/>
      <c r="B21" s="430"/>
      <c r="C21" s="439"/>
      <c r="D21" s="20" t="s">
        <v>134</v>
      </c>
      <c r="E21" s="20" t="s">
        <v>135</v>
      </c>
      <c r="F21" s="20" t="s">
        <v>94</v>
      </c>
      <c r="G21" s="437"/>
      <c r="H21" s="1"/>
      <c r="I21" s="1"/>
      <c r="J21" s="1"/>
      <c r="K21" s="1"/>
    </row>
    <row r="22" spans="1:11" ht="15.75" customHeight="1" x14ac:dyDescent="0.25">
      <c r="A22" s="420"/>
      <c r="B22" s="33">
        <v>1</v>
      </c>
      <c r="C22" s="34">
        <f t="shared" ref="C22:C27" si="0">IF($B22&gt;$A$15,0,IF($B$17&gt;0,IF($B22=$A$15,$B$17,550000),550000))</f>
        <v>0</v>
      </c>
      <c r="D22" s="34">
        <f>IF($B22&gt;$A$15,0,D$15)</f>
        <v>0</v>
      </c>
      <c r="E22" s="34">
        <f>IF($B22&gt;$A$15,0,E$15)</f>
        <v>0</v>
      </c>
      <c r="F22" s="35">
        <f t="shared" ref="F22:F27" si="1">IF(E22="","",D22+E22)</f>
        <v>0</v>
      </c>
      <c r="G22" s="36">
        <f t="shared" ref="G22:G27" si="2">IF(F22="","",C22+F22)</f>
        <v>0</v>
      </c>
      <c r="H22" s="1"/>
      <c r="I22" s="1"/>
      <c r="J22" s="1"/>
      <c r="K22" s="1"/>
    </row>
    <row r="23" spans="1:11" ht="15.75" customHeight="1" x14ac:dyDescent="0.25">
      <c r="A23" s="420"/>
      <c r="B23" s="37">
        <v>2</v>
      </c>
      <c r="C23" s="34">
        <f t="shared" si="0"/>
        <v>0</v>
      </c>
      <c r="D23" s="34">
        <f>IF(B23=A15,D8-D22,IF($B23&gt;$A$15,0,$D$15))</f>
        <v>0</v>
      </c>
      <c r="E23" s="34">
        <f t="shared" ref="E23:E27" si="3">IF($B23&gt;$A$15,0,E$15)</f>
        <v>0</v>
      </c>
      <c r="F23" s="38">
        <f t="shared" si="1"/>
        <v>0</v>
      </c>
      <c r="G23" s="39">
        <f t="shared" si="2"/>
        <v>0</v>
      </c>
      <c r="H23" s="1"/>
      <c r="I23" s="1"/>
      <c r="J23" s="1"/>
      <c r="K23" s="1"/>
    </row>
    <row r="24" spans="1:11" ht="15.75" customHeight="1" x14ac:dyDescent="0.25">
      <c r="A24" s="420"/>
      <c r="B24" s="37">
        <v>3</v>
      </c>
      <c r="C24" s="34">
        <f>IF($B24&gt;$A$15,0,IF($B$17&gt;0,IF($B24=$A$15,$B$17,550000),550000))</f>
        <v>0</v>
      </c>
      <c r="D24" s="34">
        <f>IF(B24=A15,D8-SUM(D22:D23),IF($B24&gt;$A$15,0,$D$15))</f>
        <v>0</v>
      </c>
      <c r="E24" s="34">
        <f t="shared" si="3"/>
        <v>0</v>
      </c>
      <c r="F24" s="38">
        <f t="shared" si="1"/>
        <v>0</v>
      </c>
      <c r="G24" s="39">
        <f t="shared" si="2"/>
        <v>0</v>
      </c>
      <c r="H24" s="1"/>
      <c r="I24" s="1"/>
      <c r="J24" s="1"/>
      <c r="K24" s="1"/>
    </row>
    <row r="25" spans="1:11" ht="15.75" customHeight="1" x14ac:dyDescent="0.25">
      <c r="A25" s="420"/>
      <c r="B25" s="37">
        <v>4</v>
      </c>
      <c r="C25" s="34">
        <f t="shared" si="0"/>
        <v>0</v>
      </c>
      <c r="D25" s="34">
        <f>IF(B25=A15,D8-SUM(D22:D24),IF($B25&gt;$A$15,0,$D$15))</f>
        <v>0</v>
      </c>
      <c r="E25" s="34">
        <f t="shared" si="3"/>
        <v>0</v>
      </c>
      <c r="F25" s="38">
        <f t="shared" si="1"/>
        <v>0</v>
      </c>
      <c r="G25" s="39">
        <f t="shared" si="2"/>
        <v>0</v>
      </c>
      <c r="H25" s="1"/>
      <c r="I25" s="1"/>
      <c r="J25" s="1"/>
      <c r="K25" s="1"/>
    </row>
    <row r="26" spans="1:11" ht="15.75" customHeight="1" x14ac:dyDescent="0.25">
      <c r="A26" s="420"/>
      <c r="B26" s="37">
        <v>5</v>
      </c>
      <c r="C26" s="34">
        <f t="shared" si="0"/>
        <v>0</v>
      </c>
      <c r="D26" s="34">
        <f>IF(B26=A15,D8-SUM(D22:D25),IF($B26&gt;$A$15,0,$D$15))</f>
        <v>0</v>
      </c>
      <c r="E26" s="34">
        <f t="shared" si="3"/>
        <v>0</v>
      </c>
      <c r="F26" s="38">
        <f t="shared" si="1"/>
        <v>0</v>
      </c>
      <c r="G26" s="39">
        <f t="shared" si="2"/>
        <v>0</v>
      </c>
      <c r="H26" s="1"/>
      <c r="I26" s="1"/>
      <c r="J26" s="1"/>
      <c r="K26" s="1"/>
    </row>
    <row r="27" spans="1:11" ht="15.75" customHeight="1" x14ac:dyDescent="0.25">
      <c r="A27" s="420"/>
      <c r="B27" s="37">
        <v>6</v>
      </c>
      <c r="C27" s="34">
        <f t="shared" si="0"/>
        <v>0</v>
      </c>
      <c r="D27" s="34">
        <f>IF(B27=A15,D8-SUM(D22:D26),IF($B27&gt;$A$15,0,$D$15))</f>
        <v>0</v>
      </c>
      <c r="E27" s="34">
        <f t="shared" si="3"/>
        <v>0</v>
      </c>
      <c r="F27" s="38">
        <f t="shared" si="1"/>
        <v>0</v>
      </c>
      <c r="G27" s="39">
        <f t="shared" si="2"/>
        <v>0</v>
      </c>
      <c r="H27" s="1"/>
      <c r="I27" s="1"/>
      <c r="J27" s="1"/>
      <c r="K27" s="1"/>
    </row>
    <row r="28" spans="1:11" ht="15.75" customHeight="1" x14ac:dyDescent="0.25">
      <c r="A28" s="421"/>
      <c r="B28" s="40" t="s">
        <v>102</v>
      </c>
      <c r="C28" s="41">
        <f>SUM(C22:C27)</f>
        <v>0</v>
      </c>
      <c r="D28" s="41">
        <f>SUM(D22:D27)</f>
        <v>0</v>
      </c>
      <c r="E28" s="41">
        <f>SUM(E22:E27)</f>
        <v>0</v>
      </c>
      <c r="F28" s="41">
        <f>SUM(F22:F27)</f>
        <v>0</v>
      </c>
      <c r="G28" s="42">
        <f>SUM(G22:G27)</f>
        <v>0</v>
      </c>
      <c r="H28" s="1"/>
      <c r="I28" s="14"/>
      <c r="J28" s="14"/>
      <c r="K28" s="14"/>
    </row>
    <row r="29" spans="1:11" ht="15.75" customHeight="1" x14ac:dyDescent="0.25">
      <c r="A29" s="14"/>
      <c r="B29" s="17"/>
      <c r="C29" s="17"/>
      <c r="D29" s="17"/>
      <c r="E29" s="17"/>
      <c r="F29" s="1"/>
      <c r="G29" s="1"/>
      <c r="H29" s="14"/>
      <c r="I29" s="14"/>
      <c r="J29" s="14"/>
      <c r="K29" s="14"/>
    </row>
    <row r="30" spans="1:11" ht="15.75" customHeight="1" x14ac:dyDescent="0.25">
      <c r="A30" s="14"/>
      <c r="B30" s="14"/>
      <c r="C30" s="17"/>
      <c r="D30" s="17"/>
      <c r="E30" s="17"/>
      <c r="F30" s="17"/>
      <c r="G30" s="14"/>
      <c r="H30" s="14"/>
      <c r="I30" s="14"/>
      <c r="J30" s="14"/>
      <c r="K30" s="14"/>
    </row>
    <row r="31" spans="1:11" ht="15.75" customHeight="1" x14ac:dyDescent="0.25">
      <c r="A31" s="14"/>
      <c r="B31" s="14"/>
      <c r="C31" s="17"/>
      <c r="D31" s="17"/>
      <c r="E31" s="17"/>
      <c r="F31" s="17"/>
      <c r="G31" s="14"/>
      <c r="H31" s="14"/>
      <c r="I31" s="14"/>
      <c r="J31" s="14"/>
      <c r="K31" s="14"/>
    </row>
    <row r="32" spans="1:11" ht="15.75" customHeight="1" x14ac:dyDescent="0.25">
      <c r="A32" s="14"/>
      <c r="B32" s="14"/>
      <c r="C32" s="17"/>
      <c r="D32" s="17"/>
      <c r="E32" s="17"/>
      <c r="F32" s="17"/>
      <c r="G32" s="14"/>
      <c r="H32" s="14"/>
      <c r="I32" s="14"/>
      <c r="J32" s="14"/>
      <c r="K32" s="14"/>
    </row>
    <row r="33" spans="1:11" ht="15.75" customHeight="1" x14ac:dyDescent="0.25">
      <c r="A33" s="14"/>
      <c r="B33" s="14"/>
      <c r="C33" s="17"/>
      <c r="D33" s="17"/>
      <c r="E33" s="17"/>
      <c r="F33" s="17"/>
      <c r="G33" s="14"/>
      <c r="H33" s="14"/>
      <c r="I33" s="14"/>
      <c r="J33" s="14"/>
      <c r="K33" s="14"/>
    </row>
    <row r="34" spans="1:11" ht="15.75" customHeight="1" x14ac:dyDescent="0.25">
      <c r="A34" s="14"/>
      <c r="B34" s="14"/>
      <c r="C34" s="17"/>
      <c r="D34" s="17"/>
      <c r="E34" s="17"/>
      <c r="F34" s="17"/>
      <c r="G34" s="14"/>
      <c r="H34" s="14"/>
      <c r="I34" s="14"/>
      <c r="J34" s="14"/>
      <c r="K34" s="14"/>
    </row>
    <row r="35" spans="1:11" ht="15.75" customHeight="1" x14ac:dyDescent="0.25">
      <c r="A35" s="14"/>
      <c r="B35" s="14"/>
      <c r="C35" s="17"/>
      <c r="D35" s="17"/>
      <c r="E35" s="17"/>
      <c r="F35" s="17"/>
      <c r="G35" s="14"/>
      <c r="H35" s="14"/>
      <c r="I35" s="14"/>
      <c r="J35" s="14"/>
      <c r="K35" s="14"/>
    </row>
    <row r="36" spans="1:11" ht="15.75" customHeight="1" x14ac:dyDescent="0.25">
      <c r="A36" s="14"/>
      <c r="B36" s="14"/>
      <c r="C36" s="17"/>
      <c r="D36" s="17"/>
      <c r="E36" s="17"/>
      <c r="F36" s="17"/>
      <c r="G36" s="14"/>
      <c r="H36" s="14"/>
      <c r="I36" s="14"/>
      <c r="J36" s="14"/>
      <c r="K36" s="14"/>
    </row>
    <row r="37" spans="1:11" ht="15.75" customHeight="1" x14ac:dyDescent="0.25">
      <c r="A37" s="14"/>
      <c r="B37" s="14"/>
      <c r="C37" s="17"/>
      <c r="D37" s="17"/>
      <c r="E37" s="17"/>
      <c r="F37" s="17"/>
      <c r="G37" s="14"/>
      <c r="H37" s="14"/>
      <c r="I37" s="14"/>
      <c r="J37" s="14"/>
      <c r="K37" s="14"/>
    </row>
    <row r="38" spans="1:11" ht="15.75" customHeight="1" x14ac:dyDescent="0.25">
      <c r="A38" s="14"/>
      <c r="B38" s="14"/>
      <c r="C38" s="17"/>
      <c r="D38" s="17"/>
      <c r="E38" s="17"/>
      <c r="F38" s="17"/>
      <c r="G38" s="14"/>
      <c r="H38" s="14"/>
      <c r="I38" s="14"/>
      <c r="J38" s="14"/>
      <c r="K38" s="14"/>
    </row>
    <row r="39" spans="1:11" ht="15.75" customHeight="1" x14ac:dyDescent="0.25">
      <c r="A39" s="14"/>
      <c r="B39" s="14"/>
      <c r="C39" s="17"/>
      <c r="D39" s="17"/>
      <c r="E39" s="17"/>
      <c r="F39" s="17"/>
      <c r="G39" s="14"/>
      <c r="H39" s="14"/>
      <c r="I39" s="14"/>
      <c r="J39" s="14"/>
      <c r="K39" s="14"/>
    </row>
    <row r="40" spans="1:11" ht="15.75" customHeight="1" x14ac:dyDescent="0.25">
      <c r="A40" s="14"/>
      <c r="B40" s="14"/>
      <c r="C40" s="17"/>
      <c r="D40" s="17"/>
      <c r="E40" s="17"/>
      <c r="F40" s="17"/>
      <c r="G40" s="14"/>
      <c r="H40" s="14"/>
      <c r="I40" s="14"/>
      <c r="J40" s="14"/>
      <c r="K40" s="14"/>
    </row>
    <row r="41" spans="1:11" ht="15.75" customHeight="1" x14ac:dyDescent="0.25">
      <c r="A41" s="14"/>
      <c r="B41" s="14"/>
      <c r="C41" s="17"/>
      <c r="D41" s="17"/>
      <c r="E41" s="17"/>
      <c r="F41" s="17"/>
      <c r="G41" s="14"/>
      <c r="H41" s="14"/>
      <c r="I41" s="14"/>
      <c r="J41" s="14"/>
      <c r="K41" s="14"/>
    </row>
    <row r="42" spans="1:11" ht="15.75" customHeight="1" x14ac:dyDescent="0.25">
      <c r="A42" s="14"/>
      <c r="B42" s="14"/>
      <c r="C42" s="17"/>
      <c r="D42" s="17"/>
      <c r="E42" s="17"/>
      <c r="F42" s="17"/>
      <c r="G42" s="14"/>
      <c r="H42" s="14"/>
      <c r="I42" s="14"/>
      <c r="J42" s="14"/>
      <c r="K42" s="14"/>
    </row>
    <row r="43" spans="1:11" ht="15.75" customHeight="1" x14ac:dyDescent="0.25">
      <c r="A43" s="14"/>
      <c r="B43" s="14"/>
      <c r="C43" s="17"/>
      <c r="D43" s="17"/>
      <c r="E43" s="17"/>
      <c r="F43" s="17"/>
      <c r="G43" s="14"/>
      <c r="H43" s="14"/>
      <c r="I43" s="14"/>
      <c r="J43" s="14"/>
      <c r="K43" s="14"/>
    </row>
    <row r="44" spans="1:11" ht="15.75" customHeight="1" x14ac:dyDescent="0.25">
      <c r="A44" s="14"/>
      <c r="B44" s="14"/>
      <c r="C44" s="17"/>
      <c r="D44" s="17"/>
      <c r="E44" s="17"/>
      <c r="F44" s="17"/>
      <c r="G44" s="14"/>
      <c r="H44" s="14"/>
      <c r="I44" s="14"/>
      <c r="J44" s="14"/>
      <c r="K44" s="14"/>
    </row>
    <row r="45" spans="1:11" ht="15.75" customHeight="1" x14ac:dyDescent="0.25">
      <c r="A45" s="14"/>
      <c r="B45" s="14"/>
      <c r="C45" s="17"/>
      <c r="D45" s="17"/>
      <c r="E45" s="17"/>
      <c r="F45" s="17"/>
      <c r="G45" s="14"/>
      <c r="H45" s="14"/>
      <c r="I45" s="14"/>
      <c r="J45" s="14"/>
      <c r="K45" s="14"/>
    </row>
    <row r="46" spans="1:11" ht="15.75" customHeight="1" x14ac:dyDescent="0.25">
      <c r="A46" s="14"/>
      <c r="B46" s="14"/>
      <c r="C46" s="17"/>
      <c r="D46" s="17"/>
      <c r="E46" s="17"/>
      <c r="F46" s="17"/>
      <c r="G46" s="14"/>
      <c r="H46" s="14"/>
      <c r="I46" s="14"/>
      <c r="J46" s="14"/>
      <c r="K46" s="14"/>
    </row>
    <row r="47" spans="1:11" ht="15.75" customHeight="1" x14ac:dyDescent="0.25">
      <c r="A47" s="14"/>
      <c r="B47" s="14"/>
      <c r="C47" s="17"/>
      <c r="D47" s="17"/>
      <c r="E47" s="17"/>
      <c r="F47" s="17"/>
      <c r="G47" s="14"/>
      <c r="H47" s="14"/>
      <c r="I47" s="14"/>
      <c r="J47" s="14"/>
      <c r="K47" s="14"/>
    </row>
    <row r="48" spans="1:11" ht="15.75" customHeight="1" x14ac:dyDescent="0.25">
      <c r="A48" s="14"/>
      <c r="B48" s="14"/>
      <c r="C48" s="17"/>
      <c r="D48" s="17"/>
      <c r="E48" s="17"/>
      <c r="F48" s="17"/>
      <c r="G48" s="14"/>
      <c r="H48" s="14"/>
      <c r="I48" s="14"/>
      <c r="J48" s="14"/>
      <c r="K48" s="14"/>
    </row>
    <row r="49" spans="1:11" ht="15.75" customHeight="1" x14ac:dyDescent="0.25">
      <c r="A49" s="14"/>
      <c r="B49" s="14"/>
      <c r="C49" s="17"/>
      <c r="D49" s="17"/>
      <c r="E49" s="17"/>
      <c r="F49" s="17"/>
      <c r="G49" s="14"/>
      <c r="H49" s="14"/>
      <c r="I49" s="14"/>
      <c r="J49" s="14"/>
      <c r="K49" s="14"/>
    </row>
    <row r="50" spans="1:11" ht="15.75" customHeight="1" x14ac:dyDescent="0.25">
      <c r="A50" s="14"/>
      <c r="B50" s="14"/>
      <c r="C50" s="17"/>
      <c r="D50" s="17"/>
      <c r="E50" s="17"/>
      <c r="F50" s="17"/>
      <c r="G50" s="14"/>
      <c r="H50" s="14"/>
      <c r="I50" s="14"/>
      <c r="J50" s="14"/>
      <c r="K50" s="14"/>
    </row>
    <row r="51" spans="1:11" ht="15.75" customHeight="1" x14ac:dyDescent="0.25">
      <c r="A51" s="14"/>
      <c r="B51" s="14"/>
      <c r="C51" s="17"/>
      <c r="D51" s="17"/>
      <c r="E51" s="17"/>
      <c r="F51" s="17"/>
      <c r="G51" s="14"/>
      <c r="H51" s="14"/>
      <c r="I51" s="14"/>
      <c r="J51" s="14"/>
      <c r="K51" s="14"/>
    </row>
    <row r="52" spans="1:11" ht="15.75" customHeight="1" x14ac:dyDescent="0.25">
      <c r="A52" s="14"/>
      <c r="B52" s="14"/>
      <c r="C52" s="17"/>
      <c r="D52" s="17"/>
      <c r="E52" s="17"/>
      <c r="F52" s="17"/>
      <c r="G52" s="14"/>
      <c r="H52" s="14"/>
      <c r="I52" s="14"/>
      <c r="J52" s="14"/>
      <c r="K52" s="14"/>
    </row>
    <row r="53" spans="1:11" ht="15.75" customHeight="1" x14ac:dyDescent="0.25">
      <c r="A53" s="14"/>
      <c r="B53" s="14"/>
      <c r="C53" s="17"/>
      <c r="D53" s="17"/>
      <c r="E53" s="17"/>
      <c r="F53" s="17"/>
      <c r="G53" s="14"/>
      <c r="H53" s="14"/>
      <c r="I53" s="14"/>
      <c r="J53" s="14"/>
      <c r="K53" s="14"/>
    </row>
    <row r="54" spans="1:11" ht="15.75" customHeight="1" x14ac:dyDescent="0.25">
      <c r="A54" s="14"/>
      <c r="B54" s="14"/>
      <c r="C54" s="17"/>
      <c r="D54" s="17"/>
      <c r="E54" s="17"/>
      <c r="F54" s="17"/>
      <c r="G54" s="14"/>
      <c r="H54" s="14"/>
      <c r="I54" s="14"/>
      <c r="J54" s="14"/>
      <c r="K54" s="14"/>
    </row>
    <row r="55" spans="1:11" ht="15.75" customHeight="1" x14ac:dyDescent="0.25">
      <c r="A55" s="14"/>
      <c r="B55" s="14"/>
      <c r="C55" s="17"/>
      <c r="D55" s="17"/>
      <c r="E55" s="17"/>
      <c r="F55" s="17"/>
      <c r="G55" s="14"/>
      <c r="H55" s="14"/>
      <c r="I55" s="14"/>
      <c r="J55" s="14"/>
      <c r="K55" s="14"/>
    </row>
    <row r="56" spans="1:11" ht="15.75" customHeight="1" x14ac:dyDescent="0.25">
      <c r="A56" s="14"/>
      <c r="B56" s="14"/>
      <c r="C56" s="17"/>
      <c r="D56" s="17"/>
      <c r="E56" s="17"/>
      <c r="F56" s="17"/>
      <c r="G56" s="14"/>
      <c r="H56" s="14"/>
      <c r="I56" s="14"/>
      <c r="J56" s="14"/>
      <c r="K56" s="14"/>
    </row>
    <row r="57" spans="1:11" ht="15.75" customHeight="1" x14ac:dyDescent="0.25">
      <c r="A57" s="14"/>
      <c r="B57" s="14"/>
      <c r="C57" s="17"/>
      <c r="D57" s="17"/>
      <c r="E57" s="17"/>
      <c r="F57" s="17"/>
      <c r="G57" s="14"/>
      <c r="H57" s="14"/>
      <c r="I57" s="14"/>
      <c r="J57" s="14"/>
      <c r="K57" s="14"/>
    </row>
    <row r="58" spans="1:11" ht="15.75" customHeight="1" x14ac:dyDescent="0.25">
      <c r="A58" s="14"/>
      <c r="B58" s="14"/>
      <c r="C58" s="17"/>
      <c r="D58" s="17"/>
      <c r="E58" s="17"/>
      <c r="F58" s="17"/>
      <c r="G58" s="14"/>
      <c r="H58" s="14"/>
      <c r="I58" s="14"/>
      <c r="J58" s="14"/>
      <c r="K58" s="14"/>
    </row>
    <row r="59" spans="1:11" ht="15.75" customHeight="1" x14ac:dyDescent="0.25">
      <c r="A59" s="14"/>
      <c r="B59" s="14"/>
      <c r="C59" s="17"/>
      <c r="D59" s="17"/>
      <c r="E59" s="17"/>
      <c r="F59" s="17"/>
      <c r="G59" s="14"/>
      <c r="H59" s="14"/>
      <c r="I59" s="14"/>
      <c r="J59" s="14"/>
      <c r="K59" s="14"/>
    </row>
    <row r="60" spans="1:11" ht="15.75" customHeight="1" x14ac:dyDescent="0.25">
      <c r="A60" s="14"/>
      <c r="B60" s="14"/>
      <c r="C60" s="17"/>
      <c r="D60" s="17"/>
      <c r="E60" s="17"/>
      <c r="F60" s="17"/>
      <c r="G60" s="14"/>
      <c r="H60" s="14"/>
      <c r="I60" s="14"/>
      <c r="J60" s="14"/>
      <c r="K60" s="14"/>
    </row>
    <row r="61" spans="1:11" ht="15.75" customHeight="1" x14ac:dyDescent="0.25">
      <c r="A61" s="14"/>
      <c r="B61" s="14"/>
      <c r="C61" s="17"/>
      <c r="D61" s="17"/>
      <c r="E61" s="17"/>
      <c r="F61" s="17"/>
      <c r="G61" s="14"/>
      <c r="H61" s="14"/>
      <c r="I61" s="14"/>
      <c r="J61" s="14"/>
      <c r="K61" s="14"/>
    </row>
    <row r="62" spans="1:11" ht="15.75" customHeight="1" x14ac:dyDescent="0.25">
      <c r="A62" s="14"/>
      <c r="B62" s="14"/>
      <c r="C62" s="17"/>
      <c r="D62" s="17"/>
      <c r="E62" s="17"/>
      <c r="F62" s="17"/>
      <c r="G62" s="14"/>
      <c r="H62" s="14"/>
      <c r="I62" s="14"/>
      <c r="J62" s="14"/>
      <c r="K62" s="14"/>
    </row>
    <row r="63" spans="1:11" ht="15.75" customHeight="1" x14ac:dyDescent="0.25">
      <c r="A63" s="14"/>
      <c r="B63" s="14"/>
      <c r="C63" s="17"/>
      <c r="D63" s="17"/>
      <c r="E63" s="17"/>
      <c r="F63" s="17"/>
      <c r="G63" s="14"/>
      <c r="H63" s="14"/>
      <c r="I63" s="14"/>
      <c r="J63" s="14"/>
      <c r="K63" s="14"/>
    </row>
    <row r="64" spans="1:11" ht="15.75" customHeight="1" x14ac:dyDescent="0.25">
      <c r="A64" s="14"/>
      <c r="B64" s="14"/>
      <c r="C64" s="17"/>
      <c r="D64" s="17"/>
      <c r="E64" s="17"/>
      <c r="F64" s="17"/>
      <c r="G64" s="14"/>
      <c r="H64" s="14"/>
      <c r="I64" s="14"/>
      <c r="J64" s="14"/>
      <c r="K64" s="14"/>
    </row>
    <row r="65" spans="1:11" ht="15.75" customHeight="1" x14ac:dyDescent="0.25">
      <c r="A65" s="14"/>
      <c r="B65" s="14"/>
      <c r="C65" s="17"/>
      <c r="D65" s="17"/>
      <c r="E65" s="17"/>
      <c r="F65" s="17"/>
      <c r="G65" s="14"/>
      <c r="H65" s="14"/>
      <c r="I65" s="14"/>
      <c r="J65" s="14"/>
      <c r="K65" s="14"/>
    </row>
    <row r="66" spans="1:11" ht="15.75" customHeight="1" x14ac:dyDescent="0.25">
      <c r="A66" s="14"/>
      <c r="B66" s="14"/>
      <c r="C66" s="17"/>
      <c r="D66" s="17"/>
      <c r="E66" s="17"/>
      <c r="F66" s="17"/>
      <c r="G66" s="14"/>
      <c r="H66" s="14"/>
      <c r="I66" s="14"/>
      <c r="J66" s="14"/>
      <c r="K66" s="14"/>
    </row>
    <row r="67" spans="1:11" ht="15.75" customHeight="1" x14ac:dyDescent="0.25">
      <c r="A67" s="14"/>
      <c r="B67" s="14"/>
      <c r="C67" s="17"/>
      <c r="D67" s="17"/>
      <c r="E67" s="17"/>
      <c r="F67" s="17"/>
      <c r="G67" s="14"/>
      <c r="H67" s="14"/>
      <c r="I67" s="14"/>
      <c r="J67" s="14"/>
      <c r="K67" s="14"/>
    </row>
    <row r="68" spans="1:11" ht="15.75" customHeight="1" x14ac:dyDescent="0.25">
      <c r="A68" s="14"/>
      <c r="B68" s="14"/>
      <c r="C68" s="17"/>
      <c r="D68" s="17"/>
      <c r="E68" s="17"/>
      <c r="F68" s="17"/>
      <c r="G68" s="14"/>
      <c r="H68" s="14"/>
      <c r="I68" s="14"/>
      <c r="J68" s="14"/>
      <c r="K68" s="14"/>
    </row>
    <row r="69" spans="1:11" ht="15.75" customHeight="1" x14ac:dyDescent="0.25">
      <c r="A69" s="14"/>
      <c r="B69" s="14"/>
      <c r="C69" s="17"/>
      <c r="D69" s="17"/>
      <c r="E69" s="17"/>
      <c r="F69" s="17"/>
      <c r="G69" s="14"/>
      <c r="H69" s="14"/>
      <c r="I69" s="14"/>
      <c r="J69" s="14"/>
      <c r="K69" s="14"/>
    </row>
    <row r="70" spans="1:11" ht="15.75" customHeight="1" x14ac:dyDescent="0.25">
      <c r="A70" s="14"/>
      <c r="B70" s="14"/>
      <c r="C70" s="17"/>
      <c r="D70" s="17"/>
      <c r="E70" s="17"/>
      <c r="F70" s="17"/>
      <c r="G70" s="14"/>
      <c r="H70" s="14"/>
      <c r="I70" s="14"/>
      <c r="J70" s="14"/>
      <c r="K70" s="14"/>
    </row>
    <row r="71" spans="1:11" ht="15.75" customHeight="1" x14ac:dyDescent="0.25">
      <c r="A71" s="14"/>
      <c r="B71" s="14"/>
      <c r="C71" s="17"/>
      <c r="D71" s="17"/>
      <c r="E71" s="17"/>
      <c r="F71" s="17"/>
      <c r="G71" s="14"/>
      <c r="H71" s="14"/>
      <c r="I71" s="14"/>
      <c r="J71" s="14"/>
      <c r="K71" s="14"/>
    </row>
    <row r="72" spans="1:11" ht="15.75" customHeight="1" x14ac:dyDescent="0.25">
      <c r="A72" s="14"/>
      <c r="B72" s="14"/>
      <c r="C72" s="17"/>
      <c r="D72" s="17"/>
      <c r="E72" s="17"/>
      <c r="F72" s="17"/>
      <c r="G72" s="14"/>
      <c r="H72" s="14"/>
      <c r="I72" s="14"/>
      <c r="J72" s="14"/>
      <c r="K72" s="14"/>
    </row>
    <row r="73" spans="1:11" ht="15.75" customHeight="1" x14ac:dyDescent="0.25">
      <c r="A73" s="14"/>
      <c r="B73" s="14"/>
      <c r="C73" s="17"/>
      <c r="D73" s="17"/>
      <c r="E73" s="17"/>
      <c r="F73" s="17"/>
      <c r="G73" s="14"/>
      <c r="H73" s="14"/>
      <c r="I73" s="14"/>
      <c r="J73" s="14"/>
      <c r="K73" s="14"/>
    </row>
    <row r="74" spans="1:11" ht="15.75" customHeight="1" x14ac:dyDescent="0.25">
      <c r="A74" s="14"/>
      <c r="B74" s="14"/>
      <c r="C74" s="17"/>
      <c r="D74" s="17"/>
      <c r="E74" s="17"/>
      <c r="F74" s="17"/>
      <c r="G74" s="14"/>
      <c r="H74" s="14"/>
      <c r="I74" s="14"/>
      <c r="J74" s="14"/>
      <c r="K74" s="14"/>
    </row>
    <row r="75" spans="1:11" ht="15.75" customHeight="1" x14ac:dyDescent="0.25">
      <c r="A75" s="14"/>
      <c r="B75" s="14"/>
      <c r="C75" s="17"/>
      <c r="D75" s="17"/>
      <c r="E75" s="17"/>
      <c r="F75" s="17"/>
      <c r="G75" s="14"/>
      <c r="H75" s="14"/>
      <c r="I75" s="14"/>
      <c r="J75" s="14"/>
      <c r="K75" s="14"/>
    </row>
    <row r="76" spans="1:11" ht="15.75" customHeight="1" x14ac:dyDescent="0.25">
      <c r="A76" s="14"/>
      <c r="B76" s="14"/>
      <c r="C76" s="17"/>
      <c r="D76" s="17"/>
      <c r="E76" s="17"/>
      <c r="F76" s="17"/>
      <c r="G76" s="14"/>
      <c r="H76" s="14"/>
      <c r="I76" s="14"/>
      <c r="J76" s="14"/>
      <c r="K76" s="14"/>
    </row>
    <row r="77" spans="1:11" ht="15.75" customHeight="1" x14ac:dyDescent="0.25">
      <c r="A77" s="14"/>
      <c r="B77" s="14"/>
      <c r="C77" s="17"/>
      <c r="D77" s="17"/>
      <c r="E77" s="17"/>
      <c r="F77" s="17"/>
      <c r="G77" s="14"/>
      <c r="H77" s="14"/>
      <c r="I77" s="14"/>
      <c r="J77" s="14"/>
      <c r="K77" s="14"/>
    </row>
    <row r="78" spans="1:11" ht="15.75" customHeight="1" x14ac:dyDescent="0.25">
      <c r="A78" s="14"/>
      <c r="B78" s="14"/>
      <c r="C78" s="17"/>
      <c r="D78" s="17"/>
      <c r="E78" s="17"/>
      <c r="F78" s="17"/>
      <c r="G78" s="14"/>
      <c r="H78" s="14"/>
      <c r="I78" s="14"/>
      <c r="J78" s="14"/>
      <c r="K78" s="14"/>
    </row>
    <row r="79" spans="1:11" ht="15.75" customHeight="1" x14ac:dyDescent="0.25">
      <c r="A79" s="14"/>
      <c r="B79" s="14"/>
      <c r="C79" s="17"/>
      <c r="D79" s="17"/>
      <c r="E79" s="17"/>
      <c r="F79" s="17"/>
      <c r="G79" s="14"/>
      <c r="H79" s="14"/>
      <c r="I79" s="14"/>
      <c r="J79" s="14"/>
      <c r="K79" s="14"/>
    </row>
    <row r="80" spans="1:11" ht="15.75" customHeight="1" x14ac:dyDescent="0.25">
      <c r="A80" s="14"/>
      <c r="B80" s="14"/>
      <c r="C80" s="17"/>
      <c r="D80" s="17"/>
      <c r="E80" s="17"/>
      <c r="F80" s="17"/>
      <c r="G80" s="14"/>
      <c r="H80" s="14"/>
      <c r="I80" s="14"/>
      <c r="J80" s="14"/>
      <c r="K80" s="14"/>
    </row>
    <row r="81" spans="1:11" ht="15.75" customHeight="1" x14ac:dyDescent="0.25">
      <c r="A81" s="14"/>
      <c r="B81" s="14"/>
      <c r="C81" s="17"/>
      <c r="D81" s="17"/>
      <c r="E81" s="17"/>
      <c r="F81" s="17"/>
      <c r="G81" s="14"/>
      <c r="H81" s="14"/>
      <c r="I81" s="14"/>
      <c r="J81" s="14"/>
      <c r="K81" s="14"/>
    </row>
    <row r="82" spans="1:11" ht="15.75" customHeight="1" x14ac:dyDescent="0.25">
      <c r="A82" s="14"/>
      <c r="B82" s="14"/>
      <c r="C82" s="17"/>
      <c r="D82" s="17"/>
      <c r="E82" s="17"/>
      <c r="F82" s="17"/>
      <c r="G82" s="14"/>
      <c r="H82" s="14"/>
      <c r="I82" s="14"/>
      <c r="J82" s="14"/>
      <c r="K82" s="14"/>
    </row>
    <row r="83" spans="1:11" ht="15.75" customHeight="1" x14ac:dyDescent="0.25">
      <c r="A83" s="14"/>
      <c r="B83" s="14"/>
      <c r="C83" s="17"/>
      <c r="D83" s="17"/>
      <c r="E83" s="17"/>
      <c r="F83" s="17"/>
      <c r="G83" s="14"/>
      <c r="H83" s="14"/>
      <c r="I83" s="14"/>
      <c r="J83" s="14"/>
      <c r="K83" s="14"/>
    </row>
    <row r="84" spans="1:11" ht="15.75" customHeight="1" x14ac:dyDescent="0.25">
      <c r="A84" s="14"/>
      <c r="B84" s="14"/>
      <c r="C84" s="17"/>
      <c r="D84" s="17"/>
      <c r="E84" s="17"/>
      <c r="F84" s="17"/>
      <c r="G84" s="14"/>
      <c r="H84" s="14"/>
      <c r="I84" s="14"/>
      <c r="J84" s="14"/>
      <c r="K84" s="14"/>
    </row>
    <row r="85" spans="1:11" ht="15.75" customHeight="1" x14ac:dyDescent="0.25">
      <c r="A85" s="14"/>
      <c r="B85" s="14"/>
      <c r="C85" s="17"/>
      <c r="D85" s="17"/>
      <c r="E85" s="17"/>
      <c r="F85" s="17"/>
      <c r="G85" s="14"/>
      <c r="H85" s="14"/>
      <c r="I85" s="14"/>
      <c r="J85" s="14"/>
      <c r="K85" s="14"/>
    </row>
    <row r="86" spans="1:11" ht="15.75" customHeight="1" x14ac:dyDescent="0.25">
      <c r="A86" s="14"/>
      <c r="B86" s="14"/>
      <c r="C86" s="17"/>
      <c r="D86" s="17"/>
      <c r="E86" s="17"/>
      <c r="F86" s="17"/>
      <c r="G86" s="14"/>
      <c r="H86" s="14"/>
      <c r="I86" s="14"/>
      <c r="J86" s="14"/>
      <c r="K86" s="14"/>
    </row>
    <row r="87" spans="1:11" ht="15.75" customHeight="1" x14ac:dyDescent="0.25">
      <c r="A87" s="14"/>
      <c r="B87" s="14"/>
      <c r="C87" s="17"/>
      <c r="D87" s="17"/>
      <c r="E87" s="17"/>
      <c r="F87" s="17"/>
      <c r="G87" s="14"/>
      <c r="H87" s="14"/>
      <c r="I87" s="14"/>
      <c r="J87" s="14"/>
      <c r="K87" s="14"/>
    </row>
    <row r="88" spans="1:11" ht="15.75" customHeight="1" x14ac:dyDescent="0.25">
      <c r="A88" s="14"/>
      <c r="B88" s="14"/>
      <c r="C88" s="17"/>
      <c r="D88" s="17"/>
      <c r="E88" s="17"/>
      <c r="F88" s="17"/>
      <c r="G88" s="14"/>
      <c r="H88" s="14"/>
      <c r="I88" s="14"/>
      <c r="J88" s="14"/>
      <c r="K88" s="14"/>
    </row>
    <row r="89" spans="1:11" ht="15.75" customHeight="1" x14ac:dyDescent="0.25">
      <c r="A89" s="14"/>
      <c r="B89" s="14"/>
      <c r="C89" s="17"/>
      <c r="D89" s="17"/>
      <c r="E89" s="17"/>
      <c r="F89" s="17"/>
      <c r="G89" s="14"/>
      <c r="H89" s="14"/>
      <c r="I89" s="14"/>
      <c r="J89" s="14"/>
      <c r="K89" s="14"/>
    </row>
    <row r="90" spans="1:11" ht="15.75" customHeight="1" x14ac:dyDescent="0.25">
      <c r="A90" s="14"/>
      <c r="B90" s="14"/>
      <c r="C90" s="17"/>
      <c r="D90" s="17"/>
      <c r="E90" s="17"/>
      <c r="F90" s="17"/>
      <c r="G90" s="14"/>
      <c r="H90" s="14"/>
      <c r="I90" s="14"/>
      <c r="J90" s="14"/>
      <c r="K90" s="14"/>
    </row>
    <row r="91" spans="1:11" ht="15.75" customHeight="1" x14ac:dyDescent="0.25">
      <c r="A91" s="14"/>
      <c r="B91" s="14"/>
      <c r="C91" s="17"/>
      <c r="D91" s="17"/>
      <c r="E91" s="17"/>
      <c r="F91" s="17"/>
      <c r="G91" s="14"/>
      <c r="H91" s="14"/>
      <c r="I91" s="14"/>
      <c r="J91" s="14"/>
      <c r="K91" s="14"/>
    </row>
    <row r="92" spans="1:11" ht="15.75" customHeight="1" x14ac:dyDescent="0.25">
      <c r="A92" s="14"/>
      <c r="B92" s="14"/>
      <c r="C92" s="17"/>
      <c r="D92" s="17"/>
      <c r="E92" s="17"/>
      <c r="F92" s="17"/>
      <c r="G92" s="14"/>
      <c r="H92" s="14"/>
      <c r="I92" s="14"/>
      <c r="J92" s="14"/>
      <c r="K92" s="14"/>
    </row>
    <row r="93" spans="1:11" ht="15.75" customHeight="1" x14ac:dyDescent="0.25">
      <c r="A93" s="14"/>
      <c r="B93" s="14"/>
      <c r="C93" s="17"/>
      <c r="D93" s="17"/>
      <c r="E93" s="17"/>
      <c r="F93" s="17"/>
      <c r="G93" s="14"/>
      <c r="H93" s="14"/>
      <c r="I93" s="14"/>
      <c r="J93" s="14"/>
      <c r="K93" s="14"/>
    </row>
    <row r="94" spans="1:11" ht="15.75" customHeight="1" x14ac:dyDescent="0.25">
      <c r="A94" s="14"/>
      <c r="B94" s="14"/>
      <c r="C94" s="17"/>
      <c r="D94" s="17"/>
      <c r="E94" s="17"/>
      <c r="F94" s="17"/>
      <c r="G94" s="14"/>
      <c r="H94" s="14"/>
      <c r="I94" s="14"/>
      <c r="J94" s="14"/>
      <c r="K94" s="14"/>
    </row>
    <row r="95" spans="1:11" ht="15.75" customHeight="1" x14ac:dyDescent="0.25">
      <c r="A95" s="14"/>
      <c r="B95" s="14"/>
      <c r="C95" s="17"/>
      <c r="D95" s="17"/>
      <c r="E95" s="17"/>
      <c r="F95" s="17"/>
      <c r="G95" s="14"/>
      <c r="H95" s="14"/>
      <c r="I95" s="14"/>
      <c r="J95" s="14"/>
      <c r="K95" s="14"/>
    </row>
    <row r="96" spans="1:11" ht="15.75" customHeight="1" x14ac:dyDescent="0.25">
      <c r="A96" s="14"/>
      <c r="B96" s="14"/>
      <c r="C96" s="17"/>
      <c r="D96" s="17"/>
      <c r="E96" s="17"/>
      <c r="F96" s="17"/>
      <c r="G96" s="14"/>
      <c r="H96" s="14"/>
      <c r="I96" s="14"/>
      <c r="J96" s="14"/>
      <c r="K96" s="14"/>
    </row>
    <row r="97" spans="1:11" ht="15.75" customHeight="1" x14ac:dyDescent="0.25">
      <c r="A97" s="14"/>
      <c r="B97" s="14"/>
      <c r="C97" s="17"/>
      <c r="D97" s="17"/>
      <c r="E97" s="17"/>
      <c r="F97" s="17"/>
      <c r="G97" s="14"/>
      <c r="H97" s="14"/>
      <c r="I97" s="14"/>
      <c r="J97" s="14"/>
      <c r="K97" s="14"/>
    </row>
    <row r="98" spans="1:11" ht="15.75" customHeight="1" x14ac:dyDescent="0.25">
      <c r="A98" s="14"/>
      <c r="B98" s="14"/>
      <c r="C98" s="17"/>
      <c r="D98" s="17"/>
      <c r="E98" s="17"/>
      <c r="F98" s="17"/>
      <c r="G98" s="14"/>
      <c r="H98" s="14"/>
      <c r="I98" s="14"/>
      <c r="J98" s="14"/>
      <c r="K98" s="14"/>
    </row>
  </sheetData>
  <sheetProtection algorithmName="SHA-512" hashValue="6UYN7Yb/KpF5wQb3LJ9cAPsLDJ7DXLHZUq+iU3jam10HBPQ3Dg/VL29K8D+Duhg9QV3zKrtiNOUZnrv5wgc3Nw==" saltValue="TvgmPPEDLYaIYt596ZbvCg==" spinCount="100000" sheet="1" objects="1" scenarios="1"/>
  <mergeCells count="18">
    <mergeCell ref="A19:A28"/>
    <mergeCell ref="A6:A7"/>
    <mergeCell ref="B6:C6"/>
    <mergeCell ref="B15:C15"/>
    <mergeCell ref="B19:B21"/>
    <mergeCell ref="A12:A14"/>
    <mergeCell ref="C19:G19"/>
    <mergeCell ref="D20:F20"/>
    <mergeCell ref="G20:G21"/>
    <mergeCell ref="C20:C21"/>
    <mergeCell ref="B12:F12"/>
    <mergeCell ref="D13:F13"/>
    <mergeCell ref="B13:C14"/>
    <mergeCell ref="B7:C7"/>
    <mergeCell ref="B8:C8"/>
    <mergeCell ref="B1:F1"/>
    <mergeCell ref="D6:F6"/>
    <mergeCell ref="A3:F3"/>
  </mergeCells>
  <pageMargins left="0.51181102362204722" right="0.51181102362204722" top="0.78740157480314965" bottom="0.78740157480314965" header="0" footer="0"/>
  <pageSetup paperSize="9" scale="62" orientation="portrait" r:id="rId1"/>
  <headerFooter>
    <oddFooter>&amp;RPág. 6 de 9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zoomScaleNormal="100" workbookViewId="0">
      <selection activeCell="Q16" sqref="Q16"/>
    </sheetView>
  </sheetViews>
  <sheetFormatPr defaultColWidth="14.42578125" defaultRowHeight="15" customHeight="1" x14ac:dyDescent="0.25"/>
  <cols>
    <col min="1" max="1" width="12.140625" style="45" customWidth="1"/>
    <col min="2" max="4" width="6.42578125" style="45" customWidth="1"/>
    <col min="5" max="5" width="7.28515625" style="45" customWidth="1"/>
    <col min="6" max="6" width="9" style="45" customWidth="1"/>
    <col min="7" max="7" width="9.28515625" style="45" customWidth="1"/>
    <col min="8" max="8" width="7.42578125" style="45" customWidth="1"/>
    <col min="9" max="9" width="7.140625" style="45" customWidth="1"/>
    <col min="10" max="13" width="6.42578125" style="45" customWidth="1"/>
    <col min="14" max="16384" width="14.42578125" style="45"/>
  </cols>
  <sheetData>
    <row r="1" spans="1:13" s="139" customFormat="1" ht="47.25" customHeight="1" x14ac:dyDescent="0.25">
      <c r="A1" s="392"/>
      <c r="B1" s="333"/>
      <c r="C1" s="338" t="s">
        <v>0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13" s="139" customFormat="1" ht="15.75" x14ac:dyDescent="0.25">
      <c r="A2" s="46" t="s">
        <v>142</v>
      </c>
      <c r="B2" s="185"/>
      <c r="C2" s="185"/>
      <c r="D2" s="46"/>
      <c r="E2" s="46"/>
      <c r="F2" s="186"/>
      <c r="G2" s="186"/>
      <c r="H2" s="186"/>
      <c r="I2" s="186"/>
      <c r="J2" s="186"/>
      <c r="K2" s="186"/>
      <c r="L2" s="186"/>
      <c r="M2" s="186"/>
    </row>
    <row r="3" spans="1:13" s="139" customFormat="1" ht="15.75" x14ac:dyDescent="0.25">
      <c r="A3" s="48"/>
      <c r="B3" s="187"/>
      <c r="C3" s="187"/>
      <c r="D3" s="48"/>
      <c r="E3" s="48"/>
      <c r="F3" s="188"/>
      <c r="G3" s="188"/>
      <c r="H3" s="188"/>
      <c r="I3" s="188"/>
      <c r="J3" s="188"/>
      <c r="K3" s="188"/>
      <c r="L3" s="188"/>
      <c r="M3" s="188"/>
    </row>
    <row r="4" spans="1:13" s="139" customFormat="1" ht="15.75" x14ac:dyDescent="0.25">
      <c r="A4" s="48"/>
      <c r="B4" s="187"/>
      <c r="C4" s="187"/>
      <c r="D4" s="48"/>
      <c r="E4" s="48"/>
      <c r="F4" s="188"/>
      <c r="G4" s="188"/>
      <c r="H4" s="188"/>
      <c r="I4" s="188"/>
      <c r="J4" s="188"/>
      <c r="K4" s="188"/>
      <c r="L4" s="188"/>
      <c r="M4" s="188"/>
    </row>
    <row r="5" spans="1:13" s="139" customFormat="1" ht="15.75" x14ac:dyDescent="0.25">
      <c r="A5" s="188"/>
      <c r="B5" s="465" t="s">
        <v>143</v>
      </c>
      <c r="C5" s="388"/>
      <c r="D5" s="466"/>
      <c r="E5" s="470" t="s">
        <v>144</v>
      </c>
      <c r="F5" s="386"/>
      <c r="G5" s="386"/>
      <c r="H5" s="386"/>
      <c r="I5" s="386"/>
      <c r="J5" s="386"/>
      <c r="K5" s="384"/>
      <c r="L5" s="188"/>
      <c r="M5" s="188"/>
    </row>
    <row r="6" spans="1:13" s="139" customFormat="1" ht="15.75" x14ac:dyDescent="0.25">
      <c r="A6" s="188"/>
      <c r="B6" s="467"/>
      <c r="C6" s="468"/>
      <c r="D6" s="469"/>
      <c r="E6" s="464" t="s">
        <v>62</v>
      </c>
      <c r="F6" s="373"/>
      <c r="G6" s="374"/>
      <c r="H6" s="464" t="s">
        <v>145</v>
      </c>
      <c r="I6" s="373"/>
      <c r="J6" s="373"/>
      <c r="K6" s="447"/>
      <c r="L6" s="188"/>
      <c r="M6" s="188"/>
    </row>
    <row r="7" spans="1:13" ht="36.75" customHeight="1" x14ac:dyDescent="0.25">
      <c r="A7" s="188"/>
      <c r="B7" s="449" t="s">
        <v>127</v>
      </c>
      <c r="C7" s="373"/>
      <c r="D7" s="374"/>
      <c r="E7" s="458" t="s">
        <v>225</v>
      </c>
      <c r="F7" s="459"/>
      <c r="G7" s="460"/>
      <c r="H7" s="450" t="s">
        <v>240</v>
      </c>
      <c r="I7" s="451"/>
      <c r="J7" s="451"/>
      <c r="K7" s="453"/>
      <c r="L7" s="175"/>
      <c r="M7" s="175"/>
    </row>
    <row r="8" spans="1:13" ht="36.75" customHeight="1" x14ac:dyDescent="0.25">
      <c r="A8" s="188"/>
      <c r="B8" s="449" t="s">
        <v>129</v>
      </c>
      <c r="C8" s="373"/>
      <c r="D8" s="374"/>
      <c r="E8" s="450" t="s">
        <v>241</v>
      </c>
      <c r="F8" s="451"/>
      <c r="G8" s="452"/>
      <c r="H8" s="450" t="s">
        <v>240</v>
      </c>
      <c r="I8" s="451"/>
      <c r="J8" s="451"/>
      <c r="K8" s="453"/>
      <c r="L8" s="175"/>
      <c r="M8" s="175"/>
    </row>
    <row r="9" spans="1:13" ht="36.75" customHeight="1" x14ac:dyDescent="0.25">
      <c r="A9" s="188"/>
      <c r="B9" s="449" t="s">
        <v>130</v>
      </c>
      <c r="C9" s="373"/>
      <c r="D9" s="374"/>
      <c r="E9" s="450" t="s">
        <v>241</v>
      </c>
      <c r="F9" s="451"/>
      <c r="G9" s="452"/>
      <c r="H9" s="450" t="s">
        <v>240</v>
      </c>
      <c r="I9" s="451"/>
      <c r="J9" s="451"/>
      <c r="K9" s="453"/>
      <c r="L9" s="175"/>
      <c r="M9" s="175"/>
    </row>
    <row r="10" spans="1:13" ht="36.75" customHeight="1" x14ac:dyDescent="0.25">
      <c r="A10" s="188"/>
      <c r="B10" s="449" t="s">
        <v>146</v>
      </c>
      <c r="C10" s="373"/>
      <c r="D10" s="374"/>
      <c r="E10" s="450" t="s">
        <v>241</v>
      </c>
      <c r="F10" s="451"/>
      <c r="G10" s="452"/>
      <c r="H10" s="450" t="s">
        <v>240</v>
      </c>
      <c r="I10" s="451"/>
      <c r="J10" s="451"/>
      <c r="K10" s="453"/>
      <c r="L10" s="175"/>
      <c r="M10" s="175"/>
    </row>
    <row r="11" spans="1:13" ht="36.75" customHeight="1" x14ac:dyDescent="0.25">
      <c r="A11" s="188"/>
      <c r="B11" s="449" t="s">
        <v>147</v>
      </c>
      <c r="C11" s="373"/>
      <c r="D11" s="374"/>
      <c r="E11" s="450" t="s">
        <v>241</v>
      </c>
      <c r="F11" s="451"/>
      <c r="G11" s="452"/>
      <c r="H11" s="450" t="s">
        <v>240</v>
      </c>
      <c r="I11" s="451"/>
      <c r="J11" s="451"/>
      <c r="K11" s="453"/>
      <c r="L11" s="175"/>
      <c r="M11" s="175"/>
    </row>
    <row r="12" spans="1:13" ht="36.75" customHeight="1" x14ac:dyDescent="0.25">
      <c r="A12" s="188"/>
      <c r="B12" s="449" t="s">
        <v>148</v>
      </c>
      <c r="C12" s="373"/>
      <c r="D12" s="374"/>
      <c r="E12" s="450" t="s">
        <v>241</v>
      </c>
      <c r="F12" s="451"/>
      <c r="G12" s="452"/>
      <c r="H12" s="450" t="s">
        <v>240</v>
      </c>
      <c r="I12" s="451"/>
      <c r="J12" s="451"/>
      <c r="K12" s="453"/>
      <c r="L12" s="175"/>
      <c r="M12" s="175"/>
    </row>
    <row r="13" spans="1:13" ht="36.75" customHeight="1" x14ac:dyDescent="0.25">
      <c r="A13" s="188"/>
      <c r="B13" s="449" t="s">
        <v>149</v>
      </c>
      <c r="C13" s="373"/>
      <c r="D13" s="374"/>
      <c r="E13" s="450" t="s">
        <v>239</v>
      </c>
      <c r="F13" s="451"/>
      <c r="G13" s="452"/>
      <c r="H13" s="450" t="s">
        <v>238</v>
      </c>
      <c r="I13" s="451"/>
      <c r="J13" s="451"/>
      <c r="K13" s="453"/>
      <c r="L13" s="175"/>
      <c r="M13" s="175"/>
    </row>
    <row r="14" spans="1:13" ht="36.75" customHeight="1" x14ac:dyDescent="0.25">
      <c r="A14" s="188"/>
      <c r="B14" s="449" t="s">
        <v>150</v>
      </c>
      <c r="C14" s="373"/>
      <c r="D14" s="374"/>
      <c r="E14" s="450" t="s">
        <v>239</v>
      </c>
      <c r="F14" s="451"/>
      <c r="G14" s="452"/>
      <c r="H14" s="450" t="s">
        <v>238</v>
      </c>
      <c r="I14" s="451"/>
      <c r="J14" s="451"/>
      <c r="K14" s="453"/>
      <c r="L14" s="175"/>
      <c r="M14" s="175"/>
    </row>
    <row r="15" spans="1:13" ht="36.75" customHeight="1" x14ac:dyDescent="0.25">
      <c r="A15" s="188"/>
      <c r="B15" s="449" t="s">
        <v>151</v>
      </c>
      <c r="C15" s="373"/>
      <c r="D15" s="374"/>
      <c r="E15" s="450" t="s">
        <v>239</v>
      </c>
      <c r="F15" s="451"/>
      <c r="G15" s="452"/>
      <c r="H15" s="450" t="s">
        <v>238</v>
      </c>
      <c r="I15" s="451"/>
      <c r="J15" s="451"/>
      <c r="K15" s="453"/>
      <c r="L15" s="175"/>
      <c r="M15" s="175"/>
    </row>
    <row r="16" spans="1:13" ht="36.75" customHeight="1" x14ac:dyDescent="0.25">
      <c r="A16" s="188"/>
      <c r="B16" s="449" t="s">
        <v>152</v>
      </c>
      <c r="C16" s="373"/>
      <c r="D16" s="374"/>
      <c r="E16" s="450" t="s">
        <v>239</v>
      </c>
      <c r="F16" s="451"/>
      <c r="G16" s="452"/>
      <c r="H16" s="450" t="s">
        <v>238</v>
      </c>
      <c r="I16" s="451"/>
      <c r="J16" s="451"/>
      <c r="K16" s="453"/>
      <c r="L16" s="175"/>
      <c r="M16" s="175"/>
    </row>
    <row r="17" spans="1:13" ht="36.75" customHeight="1" thickBot="1" x14ac:dyDescent="0.3">
      <c r="A17" s="188"/>
      <c r="B17" s="454" t="s">
        <v>153</v>
      </c>
      <c r="C17" s="362"/>
      <c r="D17" s="363"/>
      <c r="E17" s="450" t="s">
        <v>239</v>
      </c>
      <c r="F17" s="451"/>
      <c r="G17" s="452"/>
      <c r="H17" s="450" t="s">
        <v>238</v>
      </c>
      <c r="I17" s="451"/>
      <c r="J17" s="451"/>
      <c r="K17" s="453"/>
      <c r="L17" s="175"/>
      <c r="M17" s="175"/>
    </row>
    <row r="18" spans="1:13" s="139" customFormat="1" ht="15.75" x14ac:dyDescent="0.25">
      <c r="A18" s="48"/>
      <c r="B18" s="187"/>
      <c r="C18" s="187"/>
      <c r="D18" s="48"/>
      <c r="E18" s="48"/>
      <c r="F18" s="188"/>
      <c r="G18" s="188"/>
      <c r="H18" s="188"/>
      <c r="I18" s="188"/>
      <c r="J18" s="188"/>
      <c r="K18" s="188"/>
      <c r="L18" s="188"/>
      <c r="M18" s="188"/>
    </row>
    <row r="19" spans="1:13" s="139" customFormat="1" ht="15.75" x14ac:dyDescent="0.25">
      <c r="A19" s="456" t="s">
        <v>154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</row>
    <row r="20" spans="1:13" s="139" customFormat="1" ht="51" customHeight="1" x14ac:dyDescent="0.25">
      <c r="A20" s="457" t="s">
        <v>155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</row>
    <row r="21" spans="1:13" s="139" customFormat="1" ht="15.75" customHeight="1" x14ac:dyDescent="0.25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</row>
    <row r="22" spans="1:13" s="139" customFormat="1" ht="15.75" customHeight="1" x14ac:dyDescent="0.25">
      <c r="A22" s="46" t="s">
        <v>156</v>
      </c>
      <c r="B22" s="46"/>
      <c r="C22" s="46"/>
      <c r="D22" s="46"/>
      <c r="E22" s="46"/>
      <c r="F22" s="46"/>
      <c r="G22" s="147"/>
      <c r="H22" s="147"/>
      <c r="I22" s="147"/>
      <c r="J22" s="147"/>
      <c r="K22" s="147"/>
      <c r="L22" s="147"/>
      <c r="M22" s="147"/>
    </row>
    <row r="23" spans="1:13" s="139" customFormat="1" ht="15.75" customHeight="1" x14ac:dyDescent="0.25">
      <c r="A23" s="48"/>
      <c r="B23" s="48"/>
      <c r="C23" s="48"/>
      <c r="D23" s="48"/>
      <c r="E23" s="48"/>
      <c r="F23" s="48"/>
      <c r="G23" s="188"/>
      <c r="H23" s="188"/>
      <c r="I23" s="188"/>
      <c r="J23" s="188"/>
      <c r="K23" s="188"/>
      <c r="L23" s="188"/>
      <c r="M23" s="188"/>
    </row>
    <row r="24" spans="1:13" ht="15.75" customHeight="1" x14ac:dyDescent="0.25">
      <c r="A24" s="189" t="s">
        <v>157</v>
      </c>
      <c r="B24" s="455" t="s">
        <v>246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6"/>
    </row>
    <row r="25" spans="1:13" ht="27.75" customHeight="1" x14ac:dyDescent="0.25">
      <c r="A25" s="190" t="s">
        <v>232</v>
      </c>
      <c r="B25" s="461" t="s">
        <v>225</v>
      </c>
      <c r="C25" s="462"/>
      <c r="D25" s="463"/>
      <c r="E25" s="448" t="s">
        <v>237</v>
      </c>
      <c r="F25" s="342"/>
      <c r="G25" s="354"/>
      <c r="H25" s="448" t="s">
        <v>226</v>
      </c>
      <c r="I25" s="342"/>
      <c r="J25" s="354"/>
      <c r="K25" s="448" t="s">
        <v>227</v>
      </c>
      <c r="L25" s="342"/>
      <c r="M25" s="343"/>
    </row>
    <row r="26" spans="1:13" s="139" customFormat="1" ht="15.75" customHeight="1" x14ac:dyDescent="0.25">
      <c r="A26" s="191" t="s">
        <v>68</v>
      </c>
      <c r="B26" s="446">
        <f>'Plan7 7. PLANO DE APLICAÇÃO'!C22</f>
        <v>0</v>
      </c>
      <c r="C26" s="373"/>
      <c r="D26" s="374"/>
      <c r="E26" s="446">
        <f>'Plan7 7. PLANO DE APLICAÇÃO'!C23</f>
        <v>0</v>
      </c>
      <c r="F26" s="373"/>
      <c r="G26" s="374"/>
      <c r="H26" s="446">
        <f>'Plan7 7. PLANO DE APLICAÇÃO'!C24</f>
        <v>0</v>
      </c>
      <c r="I26" s="373"/>
      <c r="J26" s="374"/>
      <c r="K26" s="446">
        <f>'Plan7 7. PLANO DE APLICAÇÃO'!C25</f>
        <v>0</v>
      </c>
      <c r="L26" s="373"/>
      <c r="M26" s="447"/>
    </row>
    <row r="27" spans="1:13" s="139" customFormat="1" ht="15.75" customHeight="1" thickBot="1" x14ac:dyDescent="0.3">
      <c r="A27" s="192" t="s">
        <v>128</v>
      </c>
      <c r="B27" s="444">
        <f>'Plan7 7. PLANO DE APLICAÇÃO'!D22</f>
        <v>0</v>
      </c>
      <c r="C27" s="362"/>
      <c r="D27" s="363"/>
      <c r="E27" s="444">
        <f>'Plan7 7. PLANO DE APLICAÇÃO'!D23</f>
        <v>0</v>
      </c>
      <c r="F27" s="362"/>
      <c r="G27" s="363"/>
      <c r="H27" s="444">
        <f>'Plan7 7. PLANO DE APLICAÇÃO'!D24</f>
        <v>0</v>
      </c>
      <c r="I27" s="362"/>
      <c r="J27" s="363"/>
      <c r="K27" s="444">
        <f>'Plan7 7. PLANO DE APLICAÇÃO'!F25</f>
        <v>0</v>
      </c>
      <c r="L27" s="362"/>
      <c r="M27" s="445"/>
    </row>
    <row r="28" spans="1:13" ht="27.75" customHeight="1" x14ac:dyDescent="0.25">
      <c r="A28" s="190" t="s">
        <v>232</v>
      </c>
      <c r="B28" s="448" t="s">
        <v>228</v>
      </c>
      <c r="C28" s="342"/>
      <c r="D28" s="343"/>
      <c r="E28" s="448" t="s">
        <v>229</v>
      </c>
      <c r="F28" s="342"/>
      <c r="G28" s="354"/>
      <c r="H28" s="448" t="s">
        <v>230</v>
      </c>
      <c r="I28" s="342"/>
      <c r="J28" s="354"/>
      <c r="K28" s="448" t="s">
        <v>231</v>
      </c>
      <c r="L28" s="342"/>
      <c r="M28" s="343"/>
    </row>
    <row r="29" spans="1:13" s="139" customFormat="1" ht="15.75" customHeight="1" x14ac:dyDescent="0.25">
      <c r="A29" s="191" t="s">
        <v>68</v>
      </c>
      <c r="B29" s="446">
        <f>'Plan7 7. PLANO DE APLICAÇÃO'!C26</f>
        <v>0</v>
      </c>
      <c r="C29" s="373"/>
      <c r="D29" s="374"/>
      <c r="E29" s="446">
        <f>'Plan7 7. PLANO DE APLICAÇÃO'!C27</f>
        <v>0</v>
      </c>
      <c r="F29" s="373"/>
      <c r="G29" s="374"/>
      <c r="H29" s="446" t="e">
        <f>'Plan7 7. PLANO DE APLICAÇÃO'!#REF!</f>
        <v>#REF!</v>
      </c>
      <c r="I29" s="373"/>
      <c r="J29" s="374"/>
      <c r="K29" s="446" t="e">
        <f>'Plan7 7. PLANO DE APLICAÇÃO'!#REF!</f>
        <v>#REF!</v>
      </c>
      <c r="L29" s="373"/>
      <c r="M29" s="447"/>
    </row>
    <row r="30" spans="1:13" s="139" customFormat="1" ht="15.75" customHeight="1" thickBot="1" x14ac:dyDescent="0.3">
      <c r="A30" s="193" t="s">
        <v>128</v>
      </c>
      <c r="B30" s="444">
        <f>'Plan7 7. PLANO DE APLICAÇÃO'!D26</f>
        <v>0</v>
      </c>
      <c r="C30" s="362"/>
      <c r="D30" s="363"/>
      <c r="E30" s="444">
        <f>'Plan7 7. PLANO DE APLICAÇÃO'!D27</f>
        <v>0</v>
      </c>
      <c r="F30" s="362"/>
      <c r="G30" s="363"/>
      <c r="H30" s="444" t="e">
        <f>'Plan7 7. PLANO DE APLICAÇÃO'!#REF!</f>
        <v>#REF!</v>
      </c>
      <c r="I30" s="362"/>
      <c r="J30" s="363"/>
      <c r="K30" s="444" t="e">
        <f>'Plan7 7. PLANO DE APLICAÇÃO'!#REF!</f>
        <v>#REF!</v>
      </c>
      <c r="L30" s="362"/>
      <c r="M30" s="445"/>
    </row>
    <row r="31" spans="1:13" ht="15.75" customHeight="1" x14ac:dyDescent="0.25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3" ht="15.75" customHeight="1" x14ac:dyDescent="0.25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  <row r="33" spans="1:13" ht="15.75" customHeight="1" x14ac:dyDescent="0.25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</row>
    <row r="34" spans="1:13" ht="15.75" customHeight="1" x14ac:dyDescent="0.25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</row>
    <row r="35" spans="1:13" ht="15.75" customHeight="1" x14ac:dyDescent="0.25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</row>
    <row r="36" spans="1:13" ht="15.75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ht="15.75" customHeight="1" x14ac:dyDescent="0.25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</row>
    <row r="38" spans="1:13" ht="15.75" customHeight="1" x14ac:dyDescent="0.25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</row>
    <row r="39" spans="1:13" ht="15.75" customHeight="1" x14ac:dyDescent="0.25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</row>
    <row r="40" spans="1:13" ht="15.75" customHeight="1" x14ac:dyDescent="0.25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</row>
    <row r="41" spans="1:13" ht="15.75" customHeight="1" x14ac:dyDescent="0.25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</row>
    <row r="42" spans="1:13" ht="15.75" customHeight="1" x14ac:dyDescent="0.25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</row>
    <row r="43" spans="1:13" ht="15.75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ht="15.75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</row>
    <row r="45" spans="1:13" ht="15.75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ht="15.75" customHeight="1" x14ac:dyDescent="0.25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  <row r="47" spans="1:13" ht="15.75" customHeight="1" x14ac:dyDescent="0.25">
      <c r="A47" s="175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</row>
    <row r="48" spans="1:13" ht="15.75" customHeight="1" x14ac:dyDescent="0.25">
      <c r="A48" s="175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</row>
    <row r="49" spans="1:13" ht="15.75" customHeight="1" x14ac:dyDescent="0.25">
      <c r="A49" s="175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</row>
    <row r="50" spans="1:13" ht="15.75" customHeight="1" x14ac:dyDescent="0.25">
      <c r="A50" s="175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</row>
    <row r="51" spans="1:13" ht="15.75" customHeight="1" x14ac:dyDescent="0.25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</row>
    <row r="52" spans="1:13" ht="15.75" customHeight="1" x14ac:dyDescent="0.25">
      <c r="A52" s="175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</row>
    <row r="53" spans="1:13" ht="15.75" customHeight="1" x14ac:dyDescent="0.25">
      <c r="A53" s="17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</row>
    <row r="54" spans="1:13" ht="15.75" customHeight="1" x14ac:dyDescent="0.25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</row>
    <row r="55" spans="1:13" ht="15.75" customHeight="1" x14ac:dyDescent="0.25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</row>
    <row r="56" spans="1:13" ht="15.75" customHeight="1" x14ac:dyDescent="0.25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</row>
    <row r="57" spans="1:13" ht="15.75" customHeight="1" x14ac:dyDescent="0.25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</row>
    <row r="58" spans="1:13" ht="15.75" customHeight="1" x14ac:dyDescent="0.25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</row>
    <row r="59" spans="1:13" ht="15.75" customHeight="1" x14ac:dyDescent="0.25">
      <c r="A59" s="175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</row>
    <row r="60" spans="1:13" ht="15.75" customHeight="1" x14ac:dyDescent="0.25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</row>
    <row r="61" spans="1:13" ht="15.75" customHeight="1" x14ac:dyDescent="0.25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</row>
    <row r="62" spans="1:13" ht="15.75" customHeight="1" x14ac:dyDescent="0.25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</row>
    <row r="63" spans="1:13" ht="15.75" customHeight="1" x14ac:dyDescent="0.25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</row>
    <row r="64" spans="1:13" ht="15.75" customHeight="1" x14ac:dyDescent="0.25">
      <c r="A64" s="175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</row>
    <row r="65" spans="1:13" ht="15.75" customHeight="1" x14ac:dyDescent="0.25">
      <c r="A65" s="175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</row>
    <row r="66" spans="1:13" ht="15.75" customHeight="1" x14ac:dyDescent="0.25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</row>
    <row r="67" spans="1:13" ht="15.75" customHeight="1" x14ac:dyDescent="0.25">
      <c r="A67" s="175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</row>
    <row r="68" spans="1:13" ht="15.75" customHeight="1" x14ac:dyDescent="0.25">
      <c r="A68" s="175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</row>
    <row r="69" spans="1:13" ht="15.75" customHeight="1" x14ac:dyDescent="0.25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</row>
    <row r="70" spans="1:13" ht="15.75" customHeight="1" x14ac:dyDescent="0.25">
      <c r="A70" s="175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</row>
    <row r="71" spans="1:13" ht="15.75" customHeight="1" x14ac:dyDescent="0.25">
      <c r="A71" s="175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</row>
    <row r="72" spans="1:13" ht="15.75" customHeight="1" x14ac:dyDescent="0.25">
      <c r="A72" s="175"/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</row>
    <row r="73" spans="1:13" ht="15.75" customHeight="1" x14ac:dyDescent="0.25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</row>
    <row r="74" spans="1:13" ht="15.75" customHeight="1" x14ac:dyDescent="0.25">
      <c r="A74" s="175"/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</row>
    <row r="75" spans="1:13" ht="15.75" customHeight="1" x14ac:dyDescent="0.25">
      <c r="A75" s="175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</row>
    <row r="76" spans="1:13" ht="15.75" customHeight="1" x14ac:dyDescent="0.25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</row>
    <row r="77" spans="1:13" ht="15.75" customHeight="1" x14ac:dyDescent="0.25">
      <c r="A77" s="175"/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</row>
    <row r="78" spans="1:13" ht="15.75" customHeight="1" x14ac:dyDescent="0.25">
      <c r="A78" s="175"/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</row>
    <row r="79" spans="1:13" ht="15.75" customHeight="1" x14ac:dyDescent="0.25">
      <c r="A79" s="175"/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</row>
    <row r="80" spans="1:13" ht="15.75" customHeight="1" x14ac:dyDescent="0.25">
      <c r="A80" s="175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</row>
    <row r="81" spans="1:13" ht="15.75" customHeight="1" x14ac:dyDescent="0.25">
      <c r="A81" s="175"/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</row>
    <row r="82" spans="1:13" ht="15.75" customHeight="1" x14ac:dyDescent="0.25">
      <c r="A82" s="175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</row>
    <row r="83" spans="1:13" ht="15.75" customHeight="1" x14ac:dyDescent="0.25">
      <c r="A83" s="175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</row>
    <row r="84" spans="1:13" ht="15.75" customHeight="1" x14ac:dyDescent="0.25">
      <c r="A84" s="175"/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</row>
    <row r="85" spans="1:13" ht="15.75" customHeight="1" x14ac:dyDescent="0.25">
      <c r="A85" s="175"/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</row>
    <row r="86" spans="1:13" ht="15.75" customHeight="1" x14ac:dyDescent="0.25">
      <c r="A86" s="175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</row>
    <row r="87" spans="1:13" ht="15.75" customHeight="1" x14ac:dyDescent="0.25">
      <c r="A87" s="175"/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</row>
    <row r="88" spans="1:13" ht="15.75" customHeight="1" x14ac:dyDescent="0.25">
      <c r="A88" s="175"/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</row>
    <row r="89" spans="1:13" ht="15.75" customHeight="1" x14ac:dyDescent="0.25">
      <c r="A89" s="175"/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</row>
    <row r="90" spans="1:13" ht="15.75" customHeight="1" x14ac:dyDescent="0.25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3" ht="15.75" customHeight="1" x14ac:dyDescent="0.25">
      <c r="A91" s="175"/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</row>
    <row r="92" spans="1:13" ht="15.75" customHeight="1" x14ac:dyDescent="0.25">
      <c r="A92" s="175"/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</row>
    <row r="93" spans="1:13" ht="15.75" customHeight="1" x14ac:dyDescent="0.25">
      <c r="A93" s="175"/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</row>
  </sheetData>
  <sheetProtection algorithmName="SHA-512" hashValue="OHwmJIsCYjPsEhAR/S+qIOnScOWpZgpALzcnG6GulsHZ9irsPSh+CY2mxJA9lA+KIPuY5i8u1PmYEeGwbeN9QA==" saltValue="rq+we5uaXJE3na7iQmSoIA==" spinCount="100000" sheet="1" objects="1" scenarios="1"/>
  <mergeCells count="66">
    <mergeCell ref="C1:M1"/>
    <mergeCell ref="A1:B1"/>
    <mergeCell ref="H11:K11"/>
    <mergeCell ref="H12:K12"/>
    <mergeCell ref="H13:K13"/>
    <mergeCell ref="H10:K10"/>
    <mergeCell ref="E10:G10"/>
    <mergeCell ref="E11:G11"/>
    <mergeCell ref="E12:G12"/>
    <mergeCell ref="E13:G13"/>
    <mergeCell ref="B10:D10"/>
    <mergeCell ref="B11:D11"/>
    <mergeCell ref="H6:K6"/>
    <mergeCell ref="B5:D6"/>
    <mergeCell ref="E6:G6"/>
    <mergeCell ref="E5:K5"/>
    <mergeCell ref="K25:M25"/>
    <mergeCell ref="B24:M24"/>
    <mergeCell ref="A19:M19"/>
    <mergeCell ref="A20:M20"/>
    <mergeCell ref="H7:K7"/>
    <mergeCell ref="B15:D15"/>
    <mergeCell ref="H14:K14"/>
    <mergeCell ref="H15:K15"/>
    <mergeCell ref="E15:G15"/>
    <mergeCell ref="E14:G14"/>
    <mergeCell ref="B7:D7"/>
    <mergeCell ref="E7:G7"/>
    <mergeCell ref="B25:D25"/>
    <mergeCell ref="E25:G25"/>
    <mergeCell ref="H25:J25"/>
    <mergeCell ref="K26:M26"/>
    <mergeCell ref="B8:D8"/>
    <mergeCell ref="E8:G8"/>
    <mergeCell ref="H8:K8"/>
    <mergeCell ref="H9:K9"/>
    <mergeCell ref="B12:D12"/>
    <mergeCell ref="B13:D13"/>
    <mergeCell ref="B14:D14"/>
    <mergeCell ref="B16:D16"/>
    <mergeCell ref="B9:D9"/>
    <mergeCell ref="E9:G9"/>
    <mergeCell ref="B17:D17"/>
    <mergeCell ref="H16:K16"/>
    <mergeCell ref="H17:K17"/>
    <mergeCell ref="E16:G16"/>
    <mergeCell ref="E17:G17"/>
    <mergeCell ref="B26:D26"/>
    <mergeCell ref="E26:G26"/>
    <mergeCell ref="H26:J26"/>
    <mergeCell ref="B27:D27"/>
    <mergeCell ref="E27:G27"/>
    <mergeCell ref="H27:J27"/>
    <mergeCell ref="K27:M27"/>
    <mergeCell ref="K30:M30"/>
    <mergeCell ref="K29:M29"/>
    <mergeCell ref="B28:D28"/>
    <mergeCell ref="E28:G28"/>
    <mergeCell ref="H28:J28"/>
    <mergeCell ref="K28:M28"/>
    <mergeCell ref="B29:D29"/>
    <mergeCell ref="E29:G29"/>
    <mergeCell ref="H29:J29"/>
    <mergeCell ref="H30:J30"/>
    <mergeCell ref="E30:G30"/>
    <mergeCell ref="B30:D30"/>
  </mergeCells>
  <pageMargins left="0.7" right="0.7" top="0.75" bottom="0.75" header="0" footer="0"/>
  <pageSetup paperSize="9" scale="98" orientation="portrait" r:id="rId1"/>
  <headerFooter>
    <oddFooter>&amp;RPág. 7 de 9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1"/>
  <sheetViews>
    <sheetView showGridLines="0" tabSelected="1" topLeftCell="A52" zoomScaleNormal="100" workbookViewId="0">
      <selection activeCell="M66" sqref="M66"/>
    </sheetView>
  </sheetViews>
  <sheetFormatPr defaultColWidth="14.42578125" defaultRowHeight="15" customHeight="1" x14ac:dyDescent="0.25"/>
  <cols>
    <col min="1" max="12" width="8.7109375" style="45" customWidth="1"/>
    <col min="13" max="16384" width="14.42578125" style="45"/>
  </cols>
  <sheetData>
    <row r="1" spans="1:12" s="139" customFormat="1" ht="45.75" customHeight="1" x14ac:dyDescent="0.25">
      <c r="A1" s="375"/>
      <c r="B1" s="339"/>
      <c r="C1" s="338" t="s">
        <v>0</v>
      </c>
      <c r="D1" s="339"/>
      <c r="E1" s="339"/>
      <c r="F1" s="339"/>
      <c r="G1" s="339"/>
      <c r="H1" s="339"/>
      <c r="I1" s="339"/>
      <c r="J1" s="339"/>
      <c r="K1" s="194"/>
      <c r="L1" s="194"/>
    </row>
    <row r="2" spans="1:12" s="139" customFormat="1" ht="15" customHeight="1" x14ac:dyDescent="0.25"/>
    <row r="3" spans="1:12" s="139" customFormat="1" ht="31.5" customHeight="1" x14ac:dyDescent="0.25">
      <c r="A3" s="506" t="s">
        <v>158</v>
      </c>
      <c r="B3" s="332"/>
      <c r="C3" s="332"/>
      <c r="D3" s="332"/>
      <c r="E3" s="332"/>
      <c r="F3" s="332"/>
      <c r="G3" s="332"/>
      <c r="H3" s="332"/>
      <c r="I3" s="332"/>
      <c r="J3" s="333"/>
    </row>
    <row r="4" spans="1:12" s="139" customFormat="1" ht="15.75" x14ac:dyDescent="0.25">
      <c r="A4" s="48"/>
      <c r="B4" s="48"/>
      <c r="C4" s="48"/>
      <c r="D4" s="48"/>
      <c r="E4" s="48"/>
      <c r="F4" s="48"/>
    </row>
    <row r="5" spans="1:12" s="139" customFormat="1" ht="62.25" customHeight="1" x14ac:dyDescent="0.25">
      <c r="A5" s="508" t="s">
        <v>159</v>
      </c>
      <c r="B5" s="388"/>
      <c r="C5" s="388"/>
      <c r="D5" s="388"/>
      <c r="E5" s="388"/>
      <c r="F5" s="388"/>
      <c r="G5" s="388"/>
      <c r="H5" s="388"/>
      <c r="I5" s="388"/>
      <c r="J5" s="490"/>
    </row>
    <row r="6" spans="1:12" ht="15.75" x14ac:dyDescent="0.25">
      <c r="A6" s="51" t="s">
        <v>160</v>
      </c>
      <c r="B6" s="509"/>
      <c r="C6" s="342"/>
      <c r="D6" s="342"/>
      <c r="E6" s="342"/>
      <c r="F6" s="342"/>
      <c r="G6" s="484"/>
      <c r="H6" s="512" t="s">
        <v>161</v>
      </c>
      <c r="I6" s="388"/>
      <c r="J6" s="490"/>
    </row>
    <row r="7" spans="1:12" ht="15.75" x14ac:dyDescent="0.25">
      <c r="A7" s="51" t="s">
        <v>162</v>
      </c>
      <c r="B7" s="509" t="s">
        <v>163</v>
      </c>
      <c r="C7" s="342"/>
      <c r="D7" s="342"/>
      <c r="E7" s="342"/>
      <c r="F7" s="342"/>
      <c r="G7" s="484"/>
      <c r="H7" s="491"/>
      <c r="I7" s="339"/>
      <c r="J7" s="492"/>
    </row>
    <row r="8" spans="1:12" ht="15.75" x14ac:dyDescent="0.25">
      <c r="A8" s="51" t="s">
        <v>164</v>
      </c>
      <c r="B8" s="53"/>
      <c r="C8" s="53"/>
      <c r="D8" s="53"/>
      <c r="E8" s="509" t="s">
        <v>165</v>
      </c>
      <c r="F8" s="342"/>
      <c r="G8" s="484"/>
      <c r="H8" s="491"/>
      <c r="I8" s="339"/>
      <c r="J8" s="492"/>
    </row>
    <row r="9" spans="1:12" ht="15.75" x14ac:dyDescent="0.25">
      <c r="A9" s="51" t="s">
        <v>166</v>
      </c>
      <c r="B9" s="509" t="s">
        <v>167</v>
      </c>
      <c r="C9" s="342"/>
      <c r="D9" s="342"/>
      <c r="E9" s="342"/>
      <c r="F9" s="342"/>
      <c r="G9" s="484"/>
      <c r="H9" s="491"/>
      <c r="I9" s="339"/>
      <c r="J9" s="492"/>
    </row>
    <row r="10" spans="1:12" ht="15.75" x14ac:dyDescent="0.25">
      <c r="A10" s="52" t="s">
        <v>168</v>
      </c>
      <c r="B10" s="510" t="s">
        <v>247</v>
      </c>
      <c r="C10" s="349"/>
      <c r="D10" s="349"/>
      <c r="E10" s="349"/>
      <c r="F10" s="349"/>
      <c r="G10" s="511"/>
      <c r="H10" s="500" t="s">
        <v>169</v>
      </c>
      <c r="I10" s="329"/>
      <c r="J10" s="330"/>
    </row>
    <row r="11" spans="1:12" s="139" customFormat="1" ht="15.75" x14ac:dyDescent="0.25">
      <c r="A11" s="48"/>
      <c r="B11" s="48"/>
      <c r="C11" s="48"/>
      <c r="D11" s="48"/>
      <c r="E11" s="48"/>
      <c r="F11" s="48"/>
    </row>
    <row r="12" spans="1:12" s="139" customFormat="1" ht="15.75" x14ac:dyDescent="0.25">
      <c r="A12" s="331" t="s">
        <v>170</v>
      </c>
      <c r="B12" s="332"/>
      <c r="C12" s="332"/>
      <c r="D12" s="332"/>
      <c r="E12" s="332"/>
      <c r="F12" s="332"/>
      <c r="G12" s="332"/>
      <c r="H12" s="332"/>
      <c r="I12" s="332"/>
      <c r="J12" s="333"/>
    </row>
    <row r="13" spans="1:12" s="139" customFormat="1" ht="15.75" x14ac:dyDescent="0.25">
      <c r="A13" s="195"/>
      <c r="B13" s="195"/>
      <c r="C13" s="195"/>
      <c r="D13" s="195"/>
      <c r="E13" s="195"/>
      <c r="F13" s="195"/>
      <c r="G13" s="195"/>
      <c r="H13" s="195"/>
      <c r="I13" s="195"/>
    </row>
    <row r="14" spans="1:12" s="139" customFormat="1" ht="78.75" customHeight="1" x14ac:dyDescent="0.25">
      <c r="A14" s="334" t="s">
        <v>171</v>
      </c>
      <c r="B14" s="327"/>
      <c r="C14" s="327"/>
      <c r="D14" s="327"/>
      <c r="E14" s="327"/>
      <c r="F14" s="327"/>
      <c r="G14" s="327"/>
      <c r="H14" s="327"/>
      <c r="I14" s="327"/>
      <c r="J14" s="335"/>
    </row>
    <row r="15" spans="1:12" ht="15.75" x14ac:dyDescent="0.25">
      <c r="A15" s="196" t="s">
        <v>160</v>
      </c>
      <c r="B15" s="516" t="str">
        <f>'Plan2 1.DADOS,2.OBJ e 2.1.Vigên'!B17:H17</f>
        <v>XXXXXXXXX</v>
      </c>
      <c r="C15" s="487"/>
      <c r="D15" s="487"/>
      <c r="E15" s="487"/>
      <c r="F15" s="487"/>
      <c r="G15" s="488"/>
      <c r="H15" s="514" t="s">
        <v>161</v>
      </c>
      <c r="I15" s="339"/>
      <c r="J15" s="492"/>
    </row>
    <row r="16" spans="1:12" ht="15.75" x14ac:dyDescent="0.25">
      <c r="A16" s="51" t="s">
        <v>162</v>
      </c>
      <c r="B16" s="509" t="s">
        <v>173</v>
      </c>
      <c r="C16" s="342"/>
      <c r="D16" s="342"/>
      <c r="E16" s="342"/>
      <c r="F16" s="342"/>
      <c r="G16" s="354"/>
      <c r="H16" s="474"/>
      <c r="I16" s="339"/>
      <c r="J16" s="492"/>
    </row>
    <row r="17" spans="1:10" ht="15.75" x14ac:dyDescent="0.25">
      <c r="A17" s="51" t="s">
        <v>44</v>
      </c>
      <c r="B17" s="509" t="str">
        <f>'Plan2 1.DADOS,2.OBJ e 2.1.Vigên'!B18:C18</f>
        <v>XXXXXXXXX</v>
      </c>
      <c r="C17" s="342"/>
      <c r="D17" s="342"/>
      <c r="E17" s="342"/>
      <c r="F17" s="342"/>
      <c r="G17" s="354"/>
      <c r="H17" s="474"/>
      <c r="I17" s="339"/>
      <c r="J17" s="492"/>
    </row>
    <row r="18" spans="1:10" ht="15.75" x14ac:dyDescent="0.25">
      <c r="A18" s="51" t="s">
        <v>166</v>
      </c>
      <c r="B18" s="509" t="str">
        <f>'Plan2 1.DADOS,2.OBJ e 2.1.Vigên'!B6:H6</f>
        <v>XXXXXXXXXXX</v>
      </c>
      <c r="C18" s="342"/>
      <c r="D18" s="342"/>
      <c r="E18" s="342"/>
      <c r="F18" s="342"/>
      <c r="G18" s="354"/>
      <c r="H18" s="477"/>
      <c r="I18" s="468"/>
      <c r="J18" s="515"/>
    </row>
    <row r="19" spans="1:10" ht="15.75" x14ac:dyDescent="0.25">
      <c r="A19" s="52" t="s">
        <v>168</v>
      </c>
      <c r="B19" s="510" t="s">
        <v>247</v>
      </c>
      <c r="C19" s="349"/>
      <c r="D19" s="349"/>
      <c r="E19" s="349"/>
      <c r="F19" s="349"/>
      <c r="G19" s="511"/>
      <c r="H19" s="513" t="s">
        <v>169</v>
      </c>
      <c r="I19" s="362"/>
      <c r="J19" s="445"/>
    </row>
    <row r="20" spans="1:10" s="139" customFormat="1" ht="15.75" x14ac:dyDescent="0.25">
      <c r="A20" s="48"/>
      <c r="B20" s="48"/>
      <c r="C20" s="48"/>
      <c r="D20" s="48"/>
      <c r="E20" s="48"/>
      <c r="F20" s="48"/>
      <c r="G20" s="48"/>
    </row>
    <row r="21" spans="1:10" s="139" customFormat="1" ht="15.75" customHeight="1" x14ac:dyDescent="0.25">
      <c r="A21" s="331" t="s">
        <v>244</v>
      </c>
      <c r="B21" s="332"/>
      <c r="C21" s="332"/>
      <c r="D21" s="332"/>
      <c r="E21" s="332"/>
      <c r="F21" s="332"/>
      <c r="G21" s="332"/>
      <c r="H21" s="332"/>
      <c r="I21" s="332"/>
      <c r="J21" s="333"/>
    </row>
    <row r="22" spans="1:10" s="139" customFormat="1" ht="15.75" customHeight="1" thickBot="1" x14ac:dyDescent="0.3">
      <c r="A22" s="48"/>
      <c r="B22" s="48"/>
      <c r="C22" s="48"/>
      <c r="D22" s="48"/>
      <c r="E22" s="48"/>
      <c r="F22" s="48"/>
      <c r="G22" s="48"/>
    </row>
    <row r="23" spans="1:10" ht="15.75" customHeight="1" x14ac:dyDescent="0.25">
      <c r="A23" s="284" t="s">
        <v>160</v>
      </c>
      <c r="B23" s="480" t="s">
        <v>172</v>
      </c>
      <c r="C23" s="481"/>
      <c r="D23" s="481"/>
      <c r="E23" s="481"/>
      <c r="F23" s="481"/>
      <c r="G23" s="482"/>
      <c r="H23" s="471" t="s">
        <v>161</v>
      </c>
      <c r="I23" s="472"/>
      <c r="J23" s="473"/>
    </row>
    <row r="24" spans="1:10" ht="15.75" customHeight="1" x14ac:dyDescent="0.25">
      <c r="A24" s="285" t="s">
        <v>174</v>
      </c>
      <c r="B24" s="483" t="s">
        <v>175</v>
      </c>
      <c r="C24" s="484"/>
      <c r="D24" s="484"/>
      <c r="E24" s="484"/>
      <c r="F24" s="484"/>
      <c r="G24" s="485"/>
      <c r="H24" s="474"/>
      <c r="I24" s="475"/>
      <c r="J24" s="476"/>
    </row>
    <row r="25" spans="1:10" ht="15.75" customHeight="1" x14ac:dyDescent="0.25">
      <c r="A25" s="285" t="s">
        <v>44</v>
      </c>
      <c r="B25" s="486" t="s">
        <v>172</v>
      </c>
      <c r="C25" s="487"/>
      <c r="D25" s="487"/>
      <c r="E25" s="487"/>
      <c r="F25" s="487"/>
      <c r="G25" s="488"/>
      <c r="H25" s="474"/>
      <c r="I25" s="475"/>
      <c r="J25" s="476"/>
    </row>
    <row r="26" spans="1:10" ht="15.75" customHeight="1" x14ac:dyDescent="0.25">
      <c r="A26" s="285" t="s">
        <v>166</v>
      </c>
      <c r="B26" s="486" t="s">
        <v>172</v>
      </c>
      <c r="C26" s="487"/>
      <c r="D26" s="487"/>
      <c r="E26" s="487"/>
      <c r="F26" s="487"/>
      <c r="G26" s="488"/>
      <c r="H26" s="477"/>
      <c r="I26" s="478"/>
      <c r="J26" s="479"/>
    </row>
    <row r="27" spans="1:10" ht="15.75" customHeight="1" thickBot="1" x14ac:dyDescent="0.3">
      <c r="A27" s="286" t="s">
        <v>168</v>
      </c>
      <c r="B27" s="498" t="s">
        <v>247</v>
      </c>
      <c r="C27" s="499"/>
      <c r="D27" s="499"/>
      <c r="E27" s="499"/>
      <c r="F27" s="499"/>
      <c r="G27" s="499"/>
      <c r="H27" s="495" t="s">
        <v>169</v>
      </c>
      <c r="I27" s="496"/>
      <c r="J27" s="497"/>
    </row>
    <row r="28" spans="1:10" s="139" customFormat="1" ht="15.75" customHeight="1" x14ac:dyDescent="0.25">
      <c r="A28" s="48"/>
      <c r="B28" s="48"/>
      <c r="C28" s="48"/>
      <c r="D28" s="48"/>
      <c r="E28" s="48"/>
      <c r="F28" s="48"/>
      <c r="G28" s="48"/>
    </row>
    <row r="29" spans="1:10" s="139" customFormat="1" ht="15.75" customHeight="1" x14ac:dyDescent="0.25">
      <c r="A29" s="48"/>
      <c r="B29" s="48"/>
      <c r="C29" s="48"/>
      <c r="D29" s="48"/>
      <c r="E29" s="48"/>
      <c r="F29" s="48"/>
      <c r="G29" s="48"/>
    </row>
    <row r="30" spans="1:10" s="139" customFormat="1" ht="15.75" customHeight="1" x14ac:dyDescent="0.25">
      <c r="A30" s="48"/>
      <c r="B30" s="48"/>
      <c r="C30" s="48"/>
      <c r="D30" s="48"/>
      <c r="E30" s="48"/>
      <c r="F30" s="48"/>
      <c r="G30" s="48"/>
    </row>
    <row r="31" spans="1:10" s="139" customFormat="1" ht="15.75" customHeight="1" x14ac:dyDescent="0.25">
      <c r="A31" s="48"/>
      <c r="B31" s="48"/>
      <c r="C31" s="48"/>
      <c r="D31" s="48"/>
      <c r="E31" s="48"/>
      <c r="F31" s="48"/>
      <c r="G31" s="48"/>
    </row>
    <row r="32" spans="1:10" s="139" customFormat="1" ht="15.75" customHeight="1" x14ac:dyDescent="0.25">
      <c r="A32" s="48"/>
      <c r="B32" s="48"/>
      <c r="C32" s="48"/>
      <c r="D32" s="48"/>
      <c r="E32" s="48"/>
      <c r="F32" s="48"/>
      <c r="G32" s="48"/>
      <c r="J32" s="257" t="s">
        <v>221</v>
      </c>
    </row>
    <row r="33" spans="1:12" s="253" customFormat="1" ht="15.75" customHeight="1" x14ac:dyDescent="0.25">
      <c r="A33" s="48"/>
      <c r="B33" s="48"/>
      <c r="C33" s="48"/>
      <c r="D33" s="48"/>
      <c r="E33" s="48"/>
      <c r="F33" s="48"/>
      <c r="G33" s="48"/>
    </row>
    <row r="34" spans="1:12" s="139" customFormat="1" ht="45.75" customHeight="1" x14ac:dyDescent="0.25">
      <c r="A34" s="375"/>
      <c r="B34" s="339"/>
      <c r="C34" s="338" t="s">
        <v>176</v>
      </c>
      <c r="D34" s="339"/>
      <c r="E34" s="339"/>
      <c r="F34" s="339"/>
      <c r="G34" s="339"/>
      <c r="H34" s="339"/>
      <c r="I34" s="339"/>
      <c r="J34" s="339"/>
      <c r="K34" s="194"/>
      <c r="L34" s="194"/>
    </row>
    <row r="35" spans="1:12" s="139" customFormat="1" ht="21" customHeight="1" x14ac:dyDescent="0.25">
      <c r="C35" s="197"/>
      <c r="D35" s="197"/>
      <c r="E35" s="197"/>
      <c r="F35" s="197"/>
      <c r="G35" s="197"/>
      <c r="H35" s="197"/>
      <c r="I35" s="197"/>
      <c r="J35" s="194"/>
      <c r="K35" s="194"/>
      <c r="L35" s="194"/>
    </row>
    <row r="36" spans="1:12" s="139" customFormat="1" ht="15.75" customHeight="1" x14ac:dyDescent="0.25">
      <c r="A36" s="331" t="s">
        <v>177</v>
      </c>
      <c r="B36" s="332"/>
      <c r="C36" s="332"/>
      <c r="D36" s="332"/>
      <c r="E36" s="332"/>
      <c r="F36" s="332"/>
      <c r="G36" s="332"/>
      <c r="H36" s="332"/>
      <c r="I36" s="332"/>
      <c r="J36" s="333"/>
    </row>
    <row r="37" spans="1:12" s="139" customFormat="1" ht="15.75" customHeight="1" x14ac:dyDescent="0.25">
      <c r="A37" s="195"/>
      <c r="B37" s="195"/>
      <c r="C37" s="195"/>
      <c r="D37" s="195"/>
      <c r="E37" s="195"/>
      <c r="F37" s="195"/>
      <c r="G37" s="195"/>
      <c r="H37" s="195"/>
      <c r="I37" s="195"/>
    </row>
    <row r="38" spans="1:12" s="139" customFormat="1" ht="31.5" customHeight="1" x14ac:dyDescent="0.25">
      <c r="A38" s="507" t="s">
        <v>178</v>
      </c>
      <c r="B38" s="327"/>
      <c r="C38" s="327"/>
      <c r="D38" s="327"/>
      <c r="E38" s="327"/>
      <c r="F38" s="327"/>
      <c r="G38" s="327"/>
      <c r="H38" s="327"/>
      <c r="I38" s="327"/>
      <c r="J38" s="335"/>
    </row>
    <row r="39" spans="1:12" s="139" customFormat="1" ht="15.75" customHeight="1" x14ac:dyDescent="0.25">
      <c r="A39" s="48"/>
      <c r="B39" s="48"/>
      <c r="C39" s="48"/>
      <c r="D39" s="48"/>
      <c r="E39" s="48"/>
      <c r="F39" s="48"/>
      <c r="G39" s="48"/>
    </row>
    <row r="40" spans="1:12" s="139" customFormat="1" ht="15.75" customHeight="1" x14ac:dyDescent="0.25">
      <c r="A40" s="503" t="s">
        <v>179</v>
      </c>
      <c r="B40" s="504"/>
      <c r="C40" s="504"/>
      <c r="D40" s="504"/>
      <c r="E40" s="504"/>
      <c r="F40" s="504"/>
      <c r="G40" s="504"/>
      <c r="H40" s="504"/>
      <c r="I40" s="504"/>
      <c r="J40" s="505"/>
    </row>
    <row r="41" spans="1:12" s="139" customFormat="1" ht="15.75" customHeight="1" x14ac:dyDescent="0.25">
      <c r="A41" s="48"/>
      <c r="B41" s="48"/>
      <c r="C41" s="48"/>
      <c r="D41" s="48"/>
      <c r="E41" s="48"/>
      <c r="F41" s="48"/>
      <c r="G41" s="48"/>
    </row>
    <row r="42" spans="1:12" s="139" customFormat="1" ht="15.75" customHeight="1" x14ac:dyDescent="0.25">
      <c r="A42" s="489" t="s">
        <v>180</v>
      </c>
      <c r="B42" s="388"/>
      <c r="C42" s="388"/>
      <c r="D42" s="388"/>
      <c r="E42" s="388"/>
      <c r="F42" s="490"/>
      <c r="G42" s="59"/>
      <c r="H42" s="198"/>
      <c r="I42" s="198"/>
      <c r="J42" s="199"/>
    </row>
    <row r="43" spans="1:12" s="139" customFormat="1" ht="15.75" customHeight="1" x14ac:dyDescent="0.25">
      <c r="A43" s="491"/>
      <c r="B43" s="339"/>
      <c r="C43" s="339"/>
      <c r="D43" s="339"/>
      <c r="E43" s="339"/>
      <c r="F43" s="492"/>
      <c r="G43" s="48"/>
      <c r="H43" s="188"/>
      <c r="I43" s="188"/>
      <c r="J43" s="200"/>
    </row>
    <row r="44" spans="1:12" s="139" customFormat="1" ht="15.75" customHeight="1" x14ac:dyDescent="0.25">
      <c r="A44" s="491"/>
      <c r="B44" s="339"/>
      <c r="C44" s="339"/>
      <c r="D44" s="339"/>
      <c r="E44" s="339"/>
      <c r="F44" s="492"/>
      <c r="G44" s="48"/>
      <c r="H44" s="188"/>
      <c r="I44" s="188"/>
      <c r="J44" s="200"/>
    </row>
    <row r="45" spans="1:12" s="139" customFormat="1" ht="15.75" customHeight="1" x14ac:dyDescent="0.25">
      <c r="A45" s="500" t="s">
        <v>181</v>
      </c>
      <c r="B45" s="329"/>
      <c r="C45" s="329"/>
      <c r="D45" s="329"/>
      <c r="E45" s="329"/>
      <c r="F45" s="330"/>
      <c r="G45" s="201"/>
      <c r="H45" s="201" t="s">
        <v>248</v>
      </c>
      <c r="I45" s="202"/>
      <c r="J45" s="203"/>
    </row>
    <row r="46" spans="1:12" s="139" customFormat="1" ht="15.75" customHeight="1" x14ac:dyDescent="0.25">
      <c r="A46" s="48"/>
      <c r="B46" s="48"/>
      <c r="C46" s="48"/>
      <c r="D46" s="48"/>
      <c r="E46" s="48"/>
      <c r="F46" s="48"/>
      <c r="G46" s="48"/>
    </row>
    <row r="47" spans="1:12" s="139" customFormat="1" ht="15.75" customHeight="1" x14ac:dyDescent="0.25">
      <c r="A47" s="503" t="s">
        <v>182</v>
      </c>
      <c r="B47" s="504"/>
      <c r="C47" s="504"/>
      <c r="D47" s="504"/>
      <c r="E47" s="504"/>
      <c r="F47" s="504"/>
      <c r="G47" s="504"/>
      <c r="H47" s="504"/>
      <c r="I47" s="504"/>
      <c r="J47" s="505"/>
    </row>
    <row r="48" spans="1:12" s="139" customFormat="1" ht="15.75" customHeight="1" x14ac:dyDescent="0.25">
      <c r="A48" s="48"/>
      <c r="B48" s="48"/>
      <c r="C48" s="48"/>
      <c r="D48" s="48"/>
      <c r="E48" s="48"/>
      <c r="F48" s="48"/>
      <c r="G48" s="48"/>
      <c r="H48" s="48"/>
    </row>
    <row r="49" spans="1:10" s="139" customFormat="1" ht="15.75" customHeight="1" x14ac:dyDescent="0.25">
      <c r="A49" s="489" t="s">
        <v>183</v>
      </c>
      <c r="B49" s="388"/>
      <c r="C49" s="388"/>
      <c r="D49" s="388"/>
      <c r="E49" s="388"/>
      <c r="F49" s="490"/>
      <c r="G49" s="59"/>
      <c r="H49" s="59"/>
      <c r="I49" s="198"/>
      <c r="J49" s="199"/>
    </row>
    <row r="50" spans="1:10" s="139" customFormat="1" ht="15.75" customHeight="1" x14ac:dyDescent="0.25">
      <c r="A50" s="491"/>
      <c r="B50" s="339"/>
      <c r="C50" s="339"/>
      <c r="D50" s="339"/>
      <c r="E50" s="339"/>
      <c r="F50" s="492"/>
      <c r="G50" s="48"/>
      <c r="H50" s="48"/>
      <c r="I50" s="188"/>
      <c r="J50" s="200"/>
    </row>
    <row r="51" spans="1:10" s="139" customFormat="1" ht="15.75" customHeight="1" x14ac:dyDescent="0.25">
      <c r="A51" s="491"/>
      <c r="B51" s="339"/>
      <c r="C51" s="339"/>
      <c r="D51" s="339"/>
      <c r="E51" s="339"/>
      <c r="F51" s="492"/>
      <c r="G51" s="48"/>
      <c r="H51" s="48"/>
      <c r="I51" s="188"/>
      <c r="J51" s="200"/>
    </row>
    <row r="52" spans="1:10" s="139" customFormat="1" ht="15.75" customHeight="1" x14ac:dyDescent="0.25">
      <c r="A52" s="501" t="s">
        <v>184</v>
      </c>
      <c r="B52" s="339"/>
      <c r="C52" s="339"/>
      <c r="D52" s="339"/>
      <c r="E52" s="339"/>
      <c r="F52" s="492"/>
      <c r="G52" s="48"/>
      <c r="H52" s="201" t="s">
        <v>248</v>
      </c>
      <c r="I52" s="188"/>
      <c r="J52" s="200"/>
    </row>
    <row r="53" spans="1:10" s="139" customFormat="1" ht="15.75" customHeight="1" x14ac:dyDescent="0.25">
      <c r="A53" s="500" t="s">
        <v>185</v>
      </c>
      <c r="B53" s="329"/>
      <c r="C53" s="329"/>
      <c r="D53" s="329"/>
      <c r="E53" s="329"/>
      <c r="F53" s="330"/>
      <c r="G53" s="201"/>
      <c r="H53" s="201"/>
      <c r="I53" s="202"/>
      <c r="J53" s="203"/>
    </row>
    <row r="54" spans="1:10" s="139" customFormat="1" ht="15.75" customHeight="1" x14ac:dyDescent="0.25">
      <c r="A54" s="48"/>
      <c r="B54" s="48"/>
      <c r="C54" s="48"/>
      <c r="D54" s="48"/>
      <c r="E54" s="48"/>
      <c r="F54" s="48"/>
      <c r="G54" s="48"/>
      <c r="H54" s="48"/>
    </row>
    <row r="55" spans="1:10" s="139" customFormat="1" ht="15.75" customHeight="1" x14ac:dyDescent="0.25">
      <c r="A55" s="48"/>
      <c r="B55" s="48"/>
      <c r="C55" s="48"/>
      <c r="D55" s="48"/>
      <c r="E55" s="48"/>
      <c r="F55" s="48"/>
      <c r="G55" s="48"/>
      <c r="H55" s="48"/>
    </row>
    <row r="56" spans="1:10" s="139" customFormat="1" ht="15.75" customHeight="1" x14ac:dyDescent="0.25">
      <c r="A56" s="331" t="s">
        <v>186</v>
      </c>
      <c r="B56" s="332"/>
      <c r="C56" s="332"/>
      <c r="D56" s="332"/>
      <c r="E56" s="332"/>
      <c r="F56" s="332"/>
      <c r="G56" s="332"/>
      <c r="H56" s="332"/>
      <c r="I56" s="332"/>
      <c r="J56" s="333"/>
    </row>
    <row r="57" spans="1:10" s="139" customFormat="1" ht="15.75" customHeight="1" x14ac:dyDescent="0.25">
      <c r="A57" s="48"/>
      <c r="B57" s="48"/>
      <c r="C57" s="48"/>
      <c r="D57" s="48"/>
      <c r="E57" s="48"/>
      <c r="F57" s="48"/>
      <c r="G57" s="48"/>
      <c r="H57" s="48"/>
    </row>
    <row r="58" spans="1:10" s="139" customFormat="1" ht="47.25" customHeight="1" x14ac:dyDescent="0.25">
      <c r="A58" s="502" t="s">
        <v>187</v>
      </c>
      <c r="B58" s="327"/>
      <c r="C58" s="327"/>
      <c r="D58" s="327"/>
      <c r="E58" s="327"/>
      <c r="F58" s="327"/>
      <c r="G58" s="327"/>
      <c r="H58" s="327"/>
      <c r="I58" s="327"/>
      <c r="J58" s="335"/>
    </row>
    <row r="59" spans="1:10" s="139" customFormat="1" ht="15.75" customHeight="1" x14ac:dyDescent="0.25">
      <c r="A59" s="48"/>
      <c r="B59" s="48"/>
      <c r="C59" s="48"/>
      <c r="D59" s="48"/>
      <c r="E59" s="48"/>
      <c r="F59" s="48"/>
      <c r="G59" s="48"/>
      <c r="H59" s="48"/>
    </row>
    <row r="60" spans="1:10" s="139" customFormat="1" ht="15.75" customHeight="1" x14ac:dyDescent="0.25">
      <c r="A60" s="489" t="s">
        <v>180</v>
      </c>
      <c r="B60" s="388"/>
      <c r="C60" s="388"/>
      <c r="D60" s="388"/>
      <c r="E60" s="388"/>
      <c r="F60" s="490"/>
      <c r="G60" s="59"/>
      <c r="H60" s="59"/>
      <c r="I60" s="198"/>
      <c r="J60" s="199"/>
    </row>
    <row r="61" spans="1:10" s="139" customFormat="1" ht="15.75" customHeight="1" x14ac:dyDescent="0.25">
      <c r="A61" s="491"/>
      <c r="B61" s="339"/>
      <c r="C61" s="339"/>
      <c r="D61" s="339"/>
      <c r="E61" s="339"/>
      <c r="F61" s="492"/>
      <c r="G61" s="48"/>
      <c r="H61" s="48"/>
      <c r="I61" s="188"/>
      <c r="J61" s="200"/>
    </row>
    <row r="62" spans="1:10" s="139" customFormat="1" ht="15.75" customHeight="1" x14ac:dyDescent="0.25">
      <c r="A62" s="491"/>
      <c r="B62" s="339"/>
      <c r="C62" s="339"/>
      <c r="D62" s="339"/>
      <c r="E62" s="339"/>
      <c r="F62" s="492"/>
      <c r="G62" s="48"/>
      <c r="H62" s="48"/>
      <c r="I62" s="188"/>
      <c r="J62" s="200"/>
    </row>
    <row r="63" spans="1:10" s="139" customFormat="1" ht="15.75" customHeight="1" x14ac:dyDescent="0.25">
      <c r="A63" s="493" t="s">
        <v>188</v>
      </c>
      <c r="B63" s="339"/>
      <c r="C63" s="339"/>
      <c r="D63" s="339"/>
      <c r="E63" s="339"/>
      <c r="F63" s="492"/>
      <c r="G63" s="48"/>
      <c r="H63" s="201" t="s">
        <v>248</v>
      </c>
      <c r="I63" s="188"/>
      <c r="J63" s="200"/>
    </row>
    <row r="64" spans="1:10" s="139" customFormat="1" ht="15.75" customHeight="1" x14ac:dyDescent="0.25">
      <c r="A64" s="494" t="s">
        <v>189</v>
      </c>
      <c r="B64" s="329"/>
      <c r="C64" s="329"/>
      <c r="D64" s="329"/>
      <c r="E64" s="329"/>
      <c r="F64" s="330"/>
      <c r="G64" s="201"/>
      <c r="H64" s="201"/>
      <c r="I64" s="202"/>
      <c r="J64" s="203"/>
    </row>
    <row r="65" spans="1:10" s="139" customFormat="1" ht="15.75" customHeight="1" x14ac:dyDescent="0.25">
      <c r="C65" s="48"/>
      <c r="D65" s="48"/>
      <c r="E65" s="48"/>
      <c r="F65" s="48"/>
      <c r="G65" s="48"/>
    </row>
    <row r="66" spans="1:10" ht="15.75" customHeight="1" x14ac:dyDescent="0.25">
      <c r="B66" s="44"/>
      <c r="C66" s="44"/>
      <c r="D66" s="44"/>
      <c r="E66" s="44"/>
      <c r="F66" s="44"/>
      <c r="G66" s="44"/>
      <c r="H66" s="44"/>
    </row>
    <row r="67" spans="1:10" ht="15.75" customHeight="1" x14ac:dyDescent="0.25">
      <c r="A67" s="44"/>
      <c r="B67" s="44"/>
      <c r="C67" s="44"/>
      <c r="D67" s="44"/>
      <c r="E67" s="44"/>
      <c r="F67" s="44"/>
      <c r="G67" s="44"/>
      <c r="H67" s="44"/>
    </row>
    <row r="68" spans="1:10" ht="15.75" customHeight="1" x14ac:dyDescent="0.25">
      <c r="A68" s="44"/>
      <c r="B68" s="44"/>
      <c r="C68" s="44"/>
      <c r="D68" s="44"/>
      <c r="E68" s="44"/>
      <c r="F68" s="44"/>
      <c r="G68" s="44"/>
      <c r="H68" s="44"/>
    </row>
    <row r="69" spans="1:10" ht="15.75" customHeight="1" x14ac:dyDescent="0.25">
      <c r="A69" s="44"/>
      <c r="B69" s="44"/>
      <c r="C69" s="44"/>
      <c r="D69" s="44"/>
      <c r="E69" s="44"/>
      <c r="F69" s="44"/>
      <c r="G69" s="44"/>
      <c r="H69" s="44"/>
    </row>
    <row r="70" spans="1:10" ht="15.75" customHeight="1" x14ac:dyDescent="0.25">
      <c r="A70" s="44"/>
      <c r="B70" s="44"/>
      <c r="C70" s="44"/>
      <c r="D70" s="44"/>
      <c r="E70" s="44"/>
      <c r="F70" s="44"/>
      <c r="G70" s="44"/>
      <c r="H70" s="44"/>
    </row>
    <row r="71" spans="1:10" ht="15.75" customHeight="1" x14ac:dyDescent="0.25"/>
    <row r="72" spans="1:10" ht="15.75" customHeight="1" x14ac:dyDescent="0.25"/>
    <row r="73" spans="1:10" ht="15.75" customHeight="1" x14ac:dyDescent="0.25"/>
    <row r="74" spans="1:10" ht="15.75" customHeight="1" x14ac:dyDescent="0.25">
      <c r="J74" s="257" t="s">
        <v>222</v>
      </c>
    </row>
    <row r="75" spans="1:10" ht="15.75" customHeight="1" x14ac:dyDescent="0.25"/>
    <row r="76" spans="1:10" ht="15.75" customHeight="1" x14ac:dyDescent="0.25"/>
    <row r="77" spans="1:10" ht="15.75" customHeight="1" x14ac:dyDescent="0.25"/>
    <row r="78" spans="1:10" ht="15.75" customHeight="1" x14ac:dyDescent="0.25"/>
    <row r="79" spans="1:10" ht="15.75" customHeight="1" x14ac:dyDescent="0.25"/>
    <row r="80" spans="1:1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44">
    <mergeCell ref="H10:J10"/>
    <mergeCell ref="B17:G17"/>
    <mergeCell ref="B16:G16"/>
    <mergeCell ref="A12:J12"/>
    <mergeCell ref="A21:J21"/>
    <mergeCell ref="A14:J14"/>
    <mergeCell ref="H19:J19"/>
    <mergeCell ref="H15:J18"/>
    <mergeCell ref="B19:G19"/>
    <mergeCell ref="B18:G18"/>
    <mergeCell ref="B15:G15"/>
    <mergeCell ref="C1:J1"/>
    <mergeCell ref="A1:B1"/>
    <mergeCell ref="A47:J47"/>
    <mergeCell ref="A3:J3"/>
    <mergeCell ref="A38:J38"/>
    <mergeCell ref="A40:J40"/>
    <mergeCell ref="A34:B34"/>
    <mergeCell ref="C34:J34"/>
    <mergeCell ref="A36:J36"/>
    <mergeCell ref="A5:J5"/>
    <mergeCell ref="B6:G6"/>
    <mergeCell ref="B7:G7"/>
    <mergeCell ref="E8:G8"/>
    <mergeCell ref="B9:G9"/>
    <mergeCell ref="B10:G10"/>
    <mergeCell ref="H6:J9"/>
    <mergeCell ref="A60:F62"/>
    <mergeCell ref="A63:F63"/>
    <mergeCell ref="A64:F64"/>
    <mergeCell ref="H27:J27"/>
    <mergeCell ref="B27:G27"/>
    <mergeCell ref="A42:F44"/>
    <mergeCell ref="A45:F45"/>
    <mergeCell ref="A56:J56"/>
    <mergeCell ref="A52:F52"/>
    <mergeCell ref="A53:F53"/>
    <mergeCell ref="A49:F51"/>
    <mergeCell ref="A58:J58"/>
    <mergeCell ref="H23:J26"/>
    <mergeCell ref="B23:G23"/>
    <mergeCell ref="B24:G24"/>
    <mergeCell ref="B25:G25"/>
    <mergeCell ref="B26:G26"/>
  </mergeCells>
  <pageMargins left="0.51181102362204722" right="0.51181102362204722" top="0.78740157480314965" bottom="0.78740157480314965" header="0" footer="0"/>
  <pageSetup paperSize="9" orientation="portrait" r:id="rId1"/>
  <headerFooter>
    <oddFooter xml:space="preserve">&amp;R </oddFooter>
  </headerFooter>
  <rowBreaks count="1" manualBreakCount="1">
    <brk id="3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</vt:i4>
      </vt:variant>
    </vt:vector>
  </HeadingPairs>
  <TitlesOfParts>
    <vt:vector size="11" baseType="lpstr">
      <vt:lpstr>Plan1 ORIENTAÇÕES PREENCHIMENTO</vt:lpstr>
      <vt:lpstr>Plan2 1.DADOS,2.OBJ e 2.1.Vigên</vt:lpstr>
      <vt:lpstr>Plan3 2.2. QUADRO RESUMO</vt:lpstr>
      <vt:lpstr>Plan4 2.3. OPERAÇÕES</vt:lpstr>
      <vt:lpstr>Plan5 3. JUSTIFIC. e 4.BENEFIC.</vt:lpstr>
      <vt:lpstr>Plan 6 5. METAS e 6.ETAPAS</vt:lpstr>
      <vt:lpstr>Plan7 7. PLANO DE APLICAÇÃO</vt:lpstr>
      <vt:lpstr>Plan8 8.PREVISÃO e 9 CRONOGRAMA</vt:lpstr>
      <vt:lpstr>Plan9 10. ASSINATURAS</vt:lpstr>
      <vt:lpstr>'Plan2 1.DADOS,2.OBJ e 2.1.Vigên'!Area_de_impressao</vt:lpstr>
      <vt:lpstr>'Plan5 3. JUSTIFIC. e 4.BENEFIC.'!Area_de_impressao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Tomass e Souza</dc:creator>
  <cp:lastModifiedBy>Amanda Costa Castilhano</cp:lastModifiedBy>
  <cp:lastPrinted>2021-06-08T13:22:01Z</cp:lastPrinted>
  <dcterms:created xsi:type="dcterms:W3CDTF">2020-02-18T12:55:06Z</dcterms:created>
  <dcterms:modified xsi:type="dcterms:W3CDTF">2022-03-11T13:30:31Z</dcterms:modified>
</cp:coreProperties>
</file>