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ÁRIO" sheetId="1" state="visible" r:id="rId2"/>
    <sheet name="Fatores e notas" sheetId="2" state="visible" r:id="rId3"/>
  </sheets>
  <definedNames>
    <definedName function="false" hidden="false" localSheetId="0" name="_xlnm.Print_Area" vbProcedure="false">FORMULÁRIO!$A$1:$AB$77</definedName>
    <definedName function="false" hidden="false" localSheetId="0" name="Excel_BuiltIn__FilterDatabase" vbProcedure="false">formulário!#REF!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<sst xmlns="http://schemas.openxmlformats.org/spreadsheetml/2006/main" count="170" uniqueCount="121">
  <si>
    <t xml:space="preserve">SECRETARIA DE ESTADO DA AGRICULTURA E DO ABASTECIMENTO - SEAB</t>
  </si>
  <si>
    <t xml:space="preserve">DEPARTAMENTO DE ECONOMIA RURAL - DERAL</t>
  </si>
  <si>
    <t xml:space="preserve">PREÇOS DE PRODUTOS FLORESTAIS</t>
  </si>
  <si>
    <t xml:space="preserve">Referência: maio de 2022</t>
  </si>
  <si>
    <t xml:space="preserve">Produto</t>
  </si>
  <si>
    <t xml:space="preserve">unidade</t>
  </si>
  <si>
    <t xml:space="preserve">Apucarana</t>
  </si>
  <si>
    <t xml:space="preserve">Campo Mourão</t>
  </si>
  <si>
    <t xml:space="preserve">Cascavel</t>
  </si>
  <si>
    <t xml:space="preserve">Cianorte</t>
  </si>
  <si>
    <t xml:space="preserve">Cornélio Procópio </t>
  </si>
  <si>
    <t xml:space="preserve">Curitiba</t>
  </si>
  <si>
    <t xml:space="preserve">Francisco Beltrão</t>
  </si>
  <si>
    <t xml:space="preserve">Guarapuava</t>
  </si>
  <si>
    <t xml:space="preserve">Irati</t>
  </si>
  <si>
    <t xml:space="preserve">Ivaiporã</t>
  </si>
  <si>
    <t xml:space="preserve">Jacarezinho</t>
  </si>
  <si>
    <t xml:space="preserve">Laranjeiras</t>
  </si>
  <si>
    <t xml:space="preserve">Londrina</t>
  </si>
  <si>
    <t xml:space="preserve">Maringá</t>
  </si>
  <si>
    <t xml:space="preserve">Paranaguá</t>
  </si>
  <si>
    <t xml:space="preserve">Paranavaí</t>
  </si>
  <si>
    <t xml:space="preserve">Pato Branco</t>
  </si>
  <si>
    <t xml:space="preserve">Pitanga</t>
  </si>
  <si>
    <t xml:space="preserve">Ponta Grossa</t>
  </si>
  <si>
    <t xml:space="preserve">Toledo</t>
  </si>
  <si>
    <t xml:space="preserve">Umuarama</t>
  </si>
  <si>
    <t xml:space="preserve">União da Vitória</t>
  </si>
  <si>
    <t xml:space="preserve">Média Anterior</t>
  </si>
  <si>
    <t xml:space="preserve">Média Atual</t>
  </si>
  <si>
    <t xml:space="preserve">Variação</t>
  </si>
  <si>
    <t xml:space="preserve">Mudas Plantio Comercial (produção por sementes)</t>
  </si>
  <si>
    <r>
      <rPr>
        <sz val="8"/>
        <color rgb="FF000000"/>
        <rFont val="Calibri"/>
        <family val="2"/>
        <charset val="1"/>
      </rPr>
      <t xml:space="preserve">MUDAS DE EUCALIPTO - </t>
    </r>
    <r>
      <rPr>
        <i val="true"/>
        <sz val="8"/>
        <color rgb="FF000000"/>
        <rFont val="Calibri"/>
        <family val="2"/>
        <charset val="1"/>
      </rPr>
      <t xml:space="preserve">Corymbia citriodora</t>
    </r>
  </si>
  <si>
    <t xml:space="preserve">R$/unid.</t>
  </si>
  <si>
    <r>
      <rPr>
        <sz val="8"/>
        <color rgb="FF000000"/>
        <rFont val="Calibri"/>
        <family val="2"/>
        <charset val="1"/>
      </rPr>
      <t xml:space="preserve">MUDAS DE EUCALIPTO - </t>
    </r>
    <r>
      <rPr>
        <i val="true"/>
        <sz val="8"/>
        <color rgb="FF000000"/>
        <rFont val="Calibri"/>
        <family val="2"/>
        <charset val="1"/>
      </rPr>
      <t xml:space="preserve">Eucalyptus camaldulensis</t>
    </r>
  </si>
  <si>
    <r>
      <rPr>
        <sz val="8"/>
        <color rgb="FF000000"/>
        <rFont val="Calibri"/>
        <family val="2"/>
        <charset val="1"/>
      </rPr>
      <t xml:space="preserve">MUDAS DE EUCALIPTO - </t>
    </r>
    <r>
      <rPr>
        <i val="true"/>
        <sz val="8"/>
        <color rgb="FF000000"/>
        <rFont val="Calibri"/>
        <family val="2"/>
        <charset val="1"/>
      </rPr>
      <t xml:space="preserve">Eucalyptus dunnii</t>
    </r>
  </si>
  <si>
    <r>
      <rPr>
        <sz val="8"/>
        <color rgb="FF000000"/>
        <rFont val="Calibri"/>
        <family val="2"/>
        <charset val="1"/>
      </rPr>
      <t xml:space="preserve">MUDAS DE EUCALIPTO - </t>
    </r>
    <r>
      <rPr>
        <i val="true"/>
        <sz val="8"/>
        <color rgb="FF000000"/>
        <rFont val="Calibri"/>
        <family val="2"/>
        <charset val="1"/>
      </rPr>
      <t xml:space="preserve">Eucalyptus grandis</t>
    </r>
  </si>
  <si>
    <r>
      <rPr>
        <sz val="8"/>
        <color rgb="FF000000"/>
        <rFont val="Calibri"/>
        <family val="2"/>
        <charset val="1"/>
      </rPr>
      <t xml:space="preserve">MUDAS DE EUCALIPTO - </t>
    </r>
    <r>
      <rPr>
        <i val="true"/>
        <sz val="8"/>
        <color rgb="FF000000"/>
        <rFont val="Calibri"/>
        <family val="2"/>
        <charset val="1"/>
      </rPr>
      <t xml:space="preserve">Eucalyptus saligna</t>
    </r>
  </si>
  <si>
    <r>
      <rPr>
        <sz val="8"/>
        <color rgb="FF000000"/>
        <rFont val="Calibri"/>
        <family val="2"/>
        <charset val="1"/>
      </rPr>
      <t xml:space="preserve">MUDAS DE EUCALIPTO - </t>
    </r>
    <r>
      <rPr>
        <i val="true"/>
        <sz val="8"/>
        <color rgb="FF000000"/>
        <rFont val="Calibri"/>
        <family val="2"/>
        <charset val="1"/>
      </rPr>
      <t xml:space="preserve">Eucalyptus viminalis</t>
    </r>
  </si>
  <si>
    <r>
      <rPr>
        <sz val="8"/>
        <color rgb="FF000000"/>
        <rFont val="Calibri"/>
        <family val="2"/>
        <charset val="1"/>
      </rPr>
      <t xml:space="preserve">MUDAS DE EUCALIPTO – </t>
    </r>
    <r>
      <rPr>
        <i val="true"/>
        <sz val="8"/>
        <color rgb="FF000000"/>
        <rFont val="Calibri"/>
        <family val="2"/>
        <charset val="1"/>
      </rPr>
      <t xml:space="preserve">Eucalyptus benthamii</t>
    </r>
  </si>
  <si>
    <r>
      <rPr>
        <sz val="8"/>
        <color rgb="FF000000"/>
        <rFont val="Calibri"/>
        <family val="2"/>
        <charset val="1"/>
      </rPr>
      <t xml:space="preserve">MUDAS DE EUCALIPTO – </t>
    </r>
    <r>
      <rPr>
        <i val="true"/>
        <sz val="8"/>
        <color rgb="FF000000"/>
        <rFont val="Calibri"/>
        <family val="2"/>
        <charset val="1"/>
      </rPr>
      <t xml:space="preserve">Eucalyptus urograndis</t>
    </r>
  </si>
  <si>
    <r>
      <rPr>
        <sz val="8"/>
        <color rgb="FF000000"/>
        <rFont val="Calibri"/>
        <family val="2"/>
        <charset val="1"/>
      </rPr>
      <t xml:space="preserve">MUDAS DE PINUS - </t>
    </r>
    <r>
      <rPr>
        <i val="true"/>
        <sz val="8"/>
        <color rgb="FF000000"/>
        <rFont val="Calibri"/>
        <family val="2"/>
        <charset val="1"/>
      </rPr>
      <t xml:space="preserve">Pinus elliottii</t>
    </r>
  </si>
  <si>
    <r>
      <rPr>
        <sz val="8"/>
        <color rgb="FF000000"/>
        <rFont val="Calibri"/>
        <family val="2"/>
        <charset val="1"/>
      </rPr>
      <t xml:space="preserve">MUDAS DE PINUS -</t>
    </r>
    <r>
      <rPr>
        <i val="true"/>
        <sz val="8"/>
        <color rgb="FF000000"/>
        <rFont val="Calibri"/>
        <family val="2"/>
        <charset val="1"/>
      </rPr>
      <t xml:space="preserve"> Pinus taeda</t>
    </r>
  </si>
  <si>
    <t xml:space="preserve">MUDAS DE PINUS - Tropicais</t>
  </si>
  <si>
    <r>
      <rPr>
        <sz val="8"/>
        <color rgb="FF000000"/>
        <rFont val="Calibri"/>
        <family val="2"/>
        <charset val="1"/>
      </rPr>
      <t xml:space="preserve">MUDAS DE ARAUCÁRIA - </t>
    </r>
    <r>
      <rPr>
        <i val="true"/>
        <sz val="8"/>
        <color rgb="FF000000"/>
        <rFont val="Calibri"/>
        <family val="2"/>
        <charset val="1"/>
      </rPr>
      <t xml:space="preserve">Araucaria angustifolia</t>
    </r>
  </si>
  <si>
    <r>
      <rPr>
        <sz val="8"/>
        <color rgb="FF000000"/>
        <rFont val="Calibri"/>
        <family val="2"/>
        <charset val="1"/>
      </rPr>
      <t xml:space="preserve">MUDAS DE ERVA-MATE - </t>
    </r>
    <r>
      <rPr>
        <i val="true"/>
        <sz val="8"/>
        <color rgb="FF000000"/>
        <rFont val="Calibri"/>
        <family val="2"/>
        <charset val="1"/>
      </rPr>
      <t xml:space="preserve">llex paraguariensis</t>
    </r>
  </si>
  <si>
    <r>
      <rPr>
        <sz val="8"/>
        <color rgb="FF000000"/>
        <rFont val="Calibri"/>
        <family val="2"/>
        <charset val="1"/>
      </rPr>
      <t xml:space="preserve">MUDAS DE PALMITO-JUÇARA - </t>
    </r>
    <r>
      <rPr>
        <i val="true"/>
        <sz val="8"/>
        <color rgb="FF000000"/>
        <rFont val="Calibri"/>
        <family val="2"/>
        <charset val="1"/>
      </rPr>
      <t xml:space="preserve">Euterpe edulis</t>
    </r>
  </si>
  <si>
    <r>
      <rPr>
        <sz val="8"/>
        <color rgb="FF000000"/>
        <rFont val="Calibri"/>
        <family val="2"/>
        <charset val="1"/>
      </rPr>
      <t xml:space="preserve">MUDAS DE PALMITO-PUPUNHA -</t>
    </r>
    <r>
      <rPr>
        <i val="true"/>
        <sz val="8"/>
        <color rgb="FF000000"/>
        <rFont val="Calibri"/>
        <family val="2"/>
        <charset val="1"/>
      </rPr>
      <t xml:space="preserve"> Bactris gasipaes</t>
    </r>
  </si>
  <si>
    <r>
      <rPr>
        <sz val="8"/>
        <color rgb="FF000000"/>
        <rFont val="Calibri"/>
        <family val="2"/>
        <charset val="1"/>
      </rPr>
      <t xml:space="preserve">MUDAS DE BRACATINGA COMUM - </t>
    </r>
    <r>
      <rPr>
        <i val="true"/>
        <sz val="8"/>
        <color rgb="FF000000"/>
        <rFont val="Calibri"/>
        <family val="2"/>
        <charset val="1"/>
      </rPr>
      <t xml:space="preserve">Mimosa scabrella</t>
    </r>
  </si>
  <si>
    <t xml:space="preserve">Mudas Plantio Comercial (produção clonal)</t>
  </si>
  <si>
    <t xml:space="preserve">AEC 144 e 224</t>
  </si>
  <si>
    <t xml:space="preserve">H 144; H 13 e 158</t>
  </si>
  <si>
    <t xml:space="preserve">Eucalyptus urophylla 1528, 2070</t>
  </si>
  <si>
    <t xml:space="preserve">Eucalyptus urophylla GG100, GG157, 2361</t>
  </si>
  <si>
    <t xml:space="preserve">Eucalyptus grandis</t>
  </si>
  <si>
    <t xml:space="preserve">Eucalyptus saligna, E. dunnii</t>
  </si>
  <si>
    <t xml:space="preserve">Eucalyptus grancam</t>
  </si>
  <si>
    <t xml:space="preserve">Eucalyptus urograndis</t>
  </si>
  <si>
    <t xml:space="preserve">Pinus elliottii</t>
  </si>
  <si>
    <t xml:space="preserve">Pinus taeda</t>
  </si>
  <si>
    <t xml:space="preserve">Mudas Nativas (até 50 cm)</t>
  </si>
  <si>
    <t xml:space="preserve">Mudas de essencias florestais nativas diversas</t>
  </si>
  <si>
    <t xml:space="preserve">Produtos Florestais Não Madeireiros</t>
  </si>
  <si>
    <t xml:space="preserve">FOLHA DE ERVA-MATE NO PÉ</t>
  </si>
  <si>
    <t xml:space="preserve">R$/arroba</t>
  </si>
  <si>
    <t xml:space="preserve">FOLHA DE ERVA-MATE NA INDÚSTRIA</t>
  </si>
  <si>
    <t xml:space="preserve">PALMITO </t>
  </si>
  <si>
    <t xml:space="preserve">R$/cabeça</t>
  </si>
  <si>
    <t xml:space="preserve">SERINGUEIRA (LÁTEX)</t>
  </si>
  <si>
    <t xml:space="preserve">R$/kg</t>
  </si>
  <si>
    <t xml:space="preserve">PINHÃO</t>
  </si>
  <si>
    <t xml:space="preserve">RESINA</t>
  </si>
  <si>
    <t xml:space="preserve">Toras em Pé no Produtor para Serraria, Laminação, Processo e outros fins</t>
  </si>
  <si>
    <t xml:space="preserve">TORAS DE ARAUCÁRIA EM PÉ</t>
  </si>
  <si>
    <t xml:space="preserve">R$/m³</t>
  </si>
  <si>
    <t xml:space="preserve">TORAS DE EUCALIPTO EM PÉ - DIÂMETRO &lt; 14 cm </t>
  </si>
  <si>
    <t xml:space="preserve">TORAS DE EUCALIPTO EM PÉ - DIÂMETRO 14 - 18 cm </t>
  </si>
  <si>
    <t xml:space="preserve">TORAS DE EUCALIPTO EM PÉ - DIÂMETRO 18 - 25 cm </t>
  </si>
  <si>
    <t xml:space="preserve">TORAS DE EUCALIPTO EM PÉ - DIÂMETRO 25 – 35  cm </t>
  </si>
  <si>
    <t xml:space="preserve">TORAS DE EUCALIPTO EM PÉ - DIÂMETRO &gt; 35 cm </t>
  </si>
  <si>
    <t xml:space="preserve">TORAS DE PINUS EM PÉ - DIÂMETRO &lt; 14 cm </t>
  </si>
  <si>
    <t xml:space="preserve">TORAS DE PINUS EM PÉ - DIÂMETRO 14 – 18 cm </t>
  </si>
  <si>
    <t xml:space="preserve">TORAS DE PINUS EM PÉ - DIÂMETRO 18 – 25  cm </t>
  </si>
  <si>
    <t xml:space="preserve">TORAS DE PINUS EM PÉ - DIÂMETRO 25 - 35 cm </t>
  </si>
  <si>
    <t xml:space="preserve">TORAS DE PINUS EM PÉ - DIÂMETRO &gt; 35 cm </t>
  </si>
  <si>
    <t xml:space="preserve">TORA PARA PROCESSO (Inclui madeira para papel e celulose e para painéis reconstituídos) EM PÉ - em geral de 8 a 18 cm</t>
  </si>
  <si>
    <t xml:space="preserve">TORA PARA OUTRAS FINALIDADES (Por exemplo escoras para construção civil)</t>
  </si>
  <si>
    <t xml:space="preserve">TORAS DE ÁLAMO EM PÉ</t>
  </si>
  <si>
    <t xml:space="preserve">TORAS DE OUTRAS ESPÉCIES EM PÉ</t>
  </si>
  <si>
    <t xml:space="preserve">TORAS DE PINUS EM PÉ - média sortimentos Estado</t>
  </si>
  <si>
    <t xml:space="preserve">TORAS DE EUCALIPTO EM PÉ - média sortimentos Estado</t>
  </si>
  <si>
    <t xml:space="preserve">Custos médios relacionados a colheita e carregamento - Estado **</t>
  </si>
  <si>
    <t xml:space="preserve">Lenha, resíduos de colheita e nó de pinho</t>
  </si>
  <si>
    <t xml:space="preserve">LENHA POSTA NO CONSUMIDOR</t>
  </si>
  <si>
    <t xml:space="preserve">Cavacos e maravalha</t>
  </si>
  <si>
    <t xml:space="preserve">CAVACO LIMPO ONDE FOI PRODUZIDO</t>
  </si>
  <si>
    <t xml:space="preserve">R$/t</t>
  </si>
  <si>
    <t xml:space="preserve">CAVACO SUJO ONDE FOI PRODUZIDO</t>
  </si>
  <si>
    <t xml:space="preserve">MARAVALHA onde foi produzida</t>
  </si>
  <si>
    <t xml:space="preserve">ESPÉCIE</t>
  </si>
  <si>
    <t xml:space="preserve">ESTÉREO (st)</t>
  </si>
  <si>
    <t xml:space="preserve">METRO CÚBICO (m3)</t>
  </si>
  <si>
    <t xml:space="preserve">TONELADA (t)</t>
  </si>
  <si>
    <t xml:space="preserve">Eucalipto com casca</t>
  </si>
  <si>
    <t xml:space="preserve">Eucalipto sem casca</t>
  </si>
  <si>
    <t xml:space="preserve">Madeira para energia</t>
  </si>
  <si>
    <t xml:space="preserve">Maravalha (130 kg/m3)</t>
  </si>
  <si>
    <t xml:space="preserve">Exemplo. Preço do informante é 14,00 R$/m3, (14,00x1000)/130=107,69 R$/ton</t>
  </si>
  <si>
    <t xml:space="preserve">Fonte: Sociedade Brasileira de Silvicultura, 2009.</t>
  </si>
  <si>
    <r>
      <rPr>
        <i val="true"/>
        <sz val="10"/>
        <rFont val="Arial"/>
        <family val="2"/>
        <charset val="1"/>
      </rPr>
      <t xml:space="preserve">Pinus</t>
    </r>
    <r>
      <rPr>
        <sz val="10"/>
        <rFont val="Arial"/>
        <family val="2"/>
        <charset val="1"/>
      </rPr>
      <t xml:space="preserve"> sp. </t>
    </r>
    <r>
      <rPr>
        <sz val="9"/>
        <rFont val="Arial"/>
        <family val="2"/>
        <charset val="1"/>
      </rPr>
      <t xml:space="preserve">com casca</t>
    </r>
  </si>
  <si>
    <t xml:space="preserve">estéreo (st)</t>
  </si>
  <si>
    <t xml:space="preserve">metro cúbico (m³)</t>
  </si>
  <si>
    <t xml:space="preserve">tonelada (t)</t>
  </si>
  <si>
    <t xml:space="preserve">Cavaco sujo</t>
  </si>
  <si>
    <t xml:space="preserve">Pinus</t>
  </si>
  <si>
    <t xml:space="preserve">Eucalyptus</t>
  </si>
  <si>
    <t xml:space="preserve">Média</t>
  </si>
  <si>
    <t xml:space="preserve">Massa específica aparente a granel (kg/m³)</t>
  </si>
  <si>
    <t xml:space="preserve">Fonte: Eleotério et al., 2017</t>
  </si>
  <si>
    <t xml:space="preserve">** Custos médios relacionados a colheita e carregamento - Estado:</t>
  </si>
  <si>
    <t xml:space="preserve">Todos os custos relacionados a colheita (depreciação, salários+encargos+benefícios, combustível/lubrificantes, manutenção, administração direta, comercial, expedição) + Estradas para transporte de madeira, Custo da carga de madeira no caminhão. Guincho/Trator de apoio à saída dos caminhões.  Custos de todos os sistema cut-to-lenght (harvester+forwarder)  ou full-tree (Feller+Skidder+Processamento) + Motosserra+Guincho/acessórios.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</si>
</sst>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%"/>
    <numFmt numFmtId="167" formatCode="0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333399"/>
      <name val="Cambria"/>
      <family val="2"/>
      <charset val="1"/>
    </font>
    <font>
      <sz val="8"/>
      <name val="Arial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8"/>
      <name val="Calibri"/>
      <family val="2"/>
      <charset val="1"/>
    </font>
    <font>
      <sz val="8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i val="true"/>
      <sz val="8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sz val="9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9FF99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hair"/>
      <bottom style="medium">
        <color rgb="FFC0C0C0"/>
      </bottom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 style="hair"/>
      <bottom style="medium">
        <color rgb="FFC0C0C0"/>
      </bottom>
      <diagonal/>
    </border>
    <border diagonalUp="false" diagonalDown="false">
      <left style="hair"/>
      <right/>
      <top style="medium">
        <color rgb="FFC0C0C0"/>
      </top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0" fillId="2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5" fontId="6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3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5" fontId="11" fillId="0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8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9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5" fontId="11" fillId="0" borderId="0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5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11" fillId="0" borderId="9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5" fontId="11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1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4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11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6" xfId="2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7" xfId="2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4" xfId="2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5" xfId="2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6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16" xfId="2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0" xfId="20" applyFont="fals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9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2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2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OMPILAÇÃO_JULHO" xfId="20"/>
    <cellStyle name="Título 5" xfId="21"/>
  </cellStyles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1048576"/>
  <sheetViews>
    <sheetView showFormulas="false" showGridLines="true" showRowColHeaders="true" showZeros="true" rightToLeft="false" tabSelected="true" showOutlineSymbols="true" defaultGridColor="false" view="normal" topLeftCell="A1" colorId="9" zoomScale="90" zoomScaleNormal="90" zoomScalePageLayoutView="100" workbookViewId="0">
      <pane xSplit="2" ySplit="7" topLeftCell="C8" activePane="bottomRight" state="frozen"/>
      <selection pane="topLeft" activeCell="A1" activeCellId="0" sqref="A1"/>
      <selection pane="topRight" activeCell="C1" activeCellId="0" sqref="C1"/>
      <selection pane="bottomLeft" activeCell="A8" activeCellId="0" sqref="A8"/>
      <selection pane="bottomRight" activeCell="G58" activeCellId="0" sqref="G58"/>
    </sheetView>
  </sheetViews>
  <sheetFormatPr defaultColWidth="8.6875" defaultRowHeight="12.75" zeroHeight="false" outlineLevelRow="0" outlineLevelCol="0"/>
  <cols>
    <col collapsed="false" customWidth="true" hidden="false" outlineLevel="0" max="1" min="1" style="1" width="47.14"/>
    <col collapsed="false" customWidth="true" hidden="false" outlineLevel="0" max="2" min="2" style="1" width="9.71"/>
    <col collapsed="false" customWidth="true" hidden="false" outlineLevel="0" max="3" min="3" style="1" width="7"/>
    <col collapsed="false" customWidth="true" hidden="false" outlineLevel="0" max="8" min="4" style="1" width="6.01"/>
    <col collapsed="false" customWidth="true" hidden="false" outlineLevel="0" max="14" min="9" style="1" width="7.57"/>
    <col collapsed="false" customWidth="true" hidden="false" outlineLevel="0" max="18" min="15" style="1" width="6.57"/>
    <col collapsed="false" customWidth="true" hidden="false" outlineLevel="0" max="19" min="19" style="1" width="7.15"/>
    <col collapsed="false" customWidth="true" hidden="false" outlineLevel="0" max="20" min="20" style="1" width="6.57"/>
    <col collapsed="false" customWidth="true" hidden="false" outlineLevel="0" max="23" min="21" style="1" width="7.86"/>
    <col collapsed="false" customWidth="true" hidden="false" outlineLevel="0" max="24" min="24" style="1" width="7.42"/>
    <col collapsed="false" customWidth="true" hidden="false" outlineLevel="0" max="25" min="25" style="0" width="3.42"/>
    <col collapsed="false" customWidth="true" hidden="false" outlineLevel="0" max="26" min="26" style="1" width="7.57"/>
    <col collapsed="false" customWidth="true" hidden="false" outlineLevel="0" max="27" min="27" style="1" width="7.15"/>
    <col collapsed="false" customWidth="true" hidden="false" outlineLevel="0" max="28" min="28" style="2" width="7.15"/>
    <col collapsed="false" customWidth="true" hidden="false" outlineLevel="0" max="29" min="29" style="0" width="3.42"/>
    <col collapsed="false" customWidth="true" hidden="false" outlineLevel="0" max="30" min="30" style="0" width="10.99"/>
  </cols>
  <sheetData>
    <row r="1" s="4" customFormat="true" ht="12.75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5"/>
    </row>
    <row r="2" s="4" customFormat="true" ht="12.75" hidden="false" customHeight="false" outlineLevel="0" collapsed="false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="4" customFormat="true" ht="12.7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="4" customFormat="true" ht="12.75" hidden="false" customHeight="false" outlineLevel="0" collapsed="false">
      <c r="A4" s="7" t="s">
        <v>2</v>
      </c>
      <c r="B4" s="7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Z4" s="3"/>
      <c r="AA4" s="3"/>
      <c r="AB4" s="5"/>
    </row>
    <row r="5" s="4" customFormat="true" ht="12.75" hidden="false" customHeight="false" outlineLevel="0" collapsed="false">
      <c r="A5" s="8" t="s">
        <v>3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Z5" s="9"/>
      <c r="AA5" s="3"/>
      <c r="AB5" s="5"/>
    </row>
    <row r="6" customFormat="false" ht="91.5" hidden="false" customHeight="true" outlineLevel="0" collapsed="false">
      <c r="A6" s="10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17</v>
      </c>
      <c r="O6" s="12" t="s">
        <v>18</v>
      </c>
      <c r="P6" s="12" t="s">
        <v>19</v>
      </c>
      <c r="Q6" s="12" t="s">
        <v>20</v>
      </c>
      <c r="R6" s="12" t="s">
        <v>21</v>
      </c>
      <c r="S6" s="12" t="s">
        <v>22</v>
      </c>
      <c r="T6" s="12" t="s">
        <v>23</v>
      </c>
      <c r="U6" s="12" t="s">
        <v>24</v>
      </c>
      <c r="V6" s="12" t="s">
        <v>25</v>
      </c>
      <c r="W6" s="12" t="s">
        <v>26</v>
      </c>
      <c r="X6" s="12" t="s">
        <v>27</v>
      </c>
      <c r="Z6" s="13" t="s">
        <v>28</v>
      </c>
      <c r="AA6" s="14" t="s">
        <v>29</v>
      </c>
      <c r="AB6" s="15" t="s">
        <v>30</v>
      </c>
    </row>
    <row r="7" customFormat="false" ht="13.5" hidden="false" customHeight="false" outlineLevel="0" collapsed="false">
      <c r="A7" s="16" t="s">
        <v>31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Z7" s="17"/>
      <c r="AA7" s="17"/>
      <c r="AB7" s="17"/>
    </row>
    <row r="8" customFormat="false" ht="12.75" hidden="false" customHeight="true" outlineLevel="0" collapsed="false">
      <c r="A8" s="18" t="s">
        <v>32</v>
      </c>
      <c r="B8" s="19" t="s">
        <v>33</v>
      </c>
      <c r="C8" s="20" t="n">
        <v>0.7</v>
      </c>
      <c r="D8" s="20" t="n">
        <v>0.65</v>
      </c>
      <c r="E8" s="20"/>
      <c r="F8" s="20"/>
      <c r="G8" s="20"/>
      <c r="H8" s="20"/>
      <c r="I8" s="20"/>
      <c r="J8" s="20"/>
      <c r="K8" s="20"/>
      <c r="L8" s="20"/>
      <c r="M8" s="20" t="n">
        <v>0.8</v>
      </c>
      <c r="N8" s="20"/>
      <c r="O8" s="20"/>
      <c r="P8" s="20"/>
      <c r="Q8" s="20"/>
      <c r="R8" s="20" t="n">
        <v>0.75</v>
      </c>
      <c r="S8" s="20" t="n">
        <v>0.7</v>
      </c>
      <c r="T8" s="20"/>
      <c r="U8" s="20" t="n">
        <v>0.7</v>
      </c>
      <c r="V8" s="20"/>
      <c r="W8" s="20" t="n">
        <v>0.6</v>
      </c>
      <c r="X8" s="20"/>
      <c r="Z8" s="20" t="n">
        <v>0.691666666666667</v>
      </c>
      <c r="AA8" s="21" t="n">
        <f aca="false">AVERAGE(C8:X8)</f>
        <v>0.7</v>
      </c>
      <c r="AB8" s="22" t="n">
        <f aca="false">AA8/Z8-1</f>
        <v>0.0120481927710843</v>
      </c>
    </row>
    <row r="9" customFormat="false" ht="12.75" hidden="false" customHeight="true" outlineLevel="0" collapsed="false">
      <c r="A9" s="18" t="s">
        <v>34</v>
      </c>
      <c r="B9" s="19" t="s">
        <v>33</v>
      </c>
      <c r="C9" s="20" t="n">
        <v>0.7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 t="n">
        <v>0.75</v>
      </c>
      <c r="S9" s="20"/>
      <c r="T9" s="20"/>
      <c r="U9" s="20" t="n">
        <v>0.7</v>
      </c>
      <c r="V9" s="20"/>
      <c r="W9" s="20"/>
      <c r="X9" s="20"/>
      <c r="Z9" s="20" t="n">
        <v>0.6</v>
      </c>
      <c r="AA9" s="21" t="n">
        <f aca="false">AVERAGE(C9:X9)</f>
        <v>0.716666666666667</v>
      </c>
      <c r="AB9" s="22" t="n">
        <f aca="false">AA9/Z9-1</f>
        <v>0.194444444444444</v>
      </c>
    </row>
    <row r="10" customFormat="false" ht="12.75" hidden="false" customHeight="true" outlineLevel="0" collapsed="false">
      <c r="A10" s="18" t="s">
        <v>35</v>
      </c>
      <c r="B10" s="19" t="s">
        <v>33</v>
      </c>
      <c r="C10" s="20"/>
      <c r="D10" s="20"/>
      <c r="E10" s="20"/>
      <c r="F10" s="20"/>
      <c r="G10" s="20"/>
      <c r="H10" s="20" t="n">
        <v>0.57</v>
      </c>
      <c r="I10" s="20"/>
      <c r="J10" s="20" t="n">
        <v>0.6</v>
      </c>
      <c r="K10" s="20" t="n">
        <v>0.6</v>
      </c>
      <c r="L10" s="20"/>
      <c r="M10" s="20" t="n">
        <v>0.8</v>
      </c>
      <c r="N10" s="20"/>
      <c r="O10" s="20"/>
      <c r="P10" s="20"/>
      <c r="Q10" s="20"/>
      <c r="R10" s="20" t="n">
        <v>0.75</v>
      </c>
      <c r="S10" s="20" t="n">
        <v>0.7</v>
      </c>
      <c r="T10" s="20"/>
      <c r="U10" s="20" t="n">
        <v>0.6</v>
      </c>
      <c r="V10" s="20"/>
      <c r="W10" s="20"/>
      <c r="X10" s="20" t="n">
        <v>0.55</v>
      </c>
      <c r="Z10" s="20" t="n">
        <v>0.646</v>
      </c>
      <c r="AA10" s="21" t="n">
        <f aca="false">AVERAGE(C10:X10)</f>
        <v>0.64625</v>
      </c>
      <c r="AB10" s="22" t="n">
        <f aca="false">AA10/Z10-1</f>
        <v>0.000386996904024883</v>
      </c>
    </row>
    <row r="11" customFormat="false" ht="12.75" hidden="false" customHeight="true" outlineLevel="0" collapsed="false">
      <c r="A11" s="18" t="s">
        <v>36</v>
      </c>
      <c r="B11" s="19" t="s">
        <v>33</v>
      </c>
      <c r="C11" s="20" t="n">
        <v>0.7</v>
      </c>
      <c r="D11" s="20"/>
      <c r="E11" s="20"/>
      <c r="F11" s="20"/>
      <c r="G11" s="20"/>
      <c r="H11" s="20" t="n">
        <v>0.62</v>
      </c>
      <c r="I11" s="20"/>
      <c r="J11" s="20"/>
      <c r="K11" s="20"/>
      <c r="L11" s="20"/>
      <c r="M11" s="20" t="n">
        <v>0.7</v>
      </c>
      <c r="N11" s="20"/>
      <c r="O11" s="20"/>
      <c r="P11" s="20"/>
      <c r="Q11" s="20"/>
      <c r="R11" s="20" t="n">
        <v>0.75</v>
      </c>
      <c r="S11" s="20" t="n">
        <v>0.7</v>
      </c>
      <c r="T11" s="20"/>
      <c r="U11" s="20" t="n">
        <v>0.6</v>
      </c>
      <c r="V11" s="20"/>
      <c r="W11" s="20" t="n">
        <v>0.6</v>
      </c>
      <c r="X11" s="20"/>
      <c r="Z11" s="20" t="n">
        <v>0.715</v>
      </c>
      <c r="AA11" s="21" t="n">
        <f aca="false">AVERAGE(C11:X11)</f>
        <v>0.667142857142857</v>
      </c>
      <c r="AB11" s="22" t="n">
        <f aca="false">AA11/Z11-1</f>
        <v>-0.0669330669330668</v>
      </c>
    </row>
    <row r="12" customFormat="false" ht="12.75" hidden="false" customHeight="true" outlineLevel="0" collapsed="false">
      <c r="A12" s="18" t="s">
        <v>37</v>
      </c>
      <c r="B12" s="19" t="s">
        <v>33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 t="n">
        <v>0.8</v>
      </c>
      <c r="N12" s="20"/>
      <c r="O12" s="20"/>
      <c r="P12" s="20"/>
      <c r="Q12" s="20"/>
      <c r="R12" s="20"/>
      <c r="S12" s="20"/>
      <c r="T12" s="20"/>
      <c r="U12" s="20" t="n">
        <v>0.6</v>
      </c>
      <c r="V12" s="20"/>
      <c r="W12" s="20"/>
      <c r="X12" s="20" t="n">
        <v>0.55</v>
      </c>
      <c r="Z12" s="20" t="n">
        <v>0.643333333333333</v>
      </c>
      <c r="AA12" s="21" t="n">
        <f aca="false">AVERAGE(C12:X12)</f>
        <v>0.65</v>
      </c>
      <c r="AB12" s="22" t="n">
        <f aca="false">AA12/Z12-1</f>
        <v>0.0103626943005182</v>
      </c>
    </row>
    <row r="13" customFormat="false" ht="12.75" hidden="false" customHeight="true" outlineLevel="0" collapsed="false">
      <c r="A13" s="18" t="s">
        <v>38</v>
      </c>
      <c r="B13" s="19" t="s">
        <v>33</v>
      </c>
      <c r="C13" s="20"/>
      <c r="D13" s="20"/>
      <c r="E13" s="20"/>
      <c r="F13" s="20"/>
      <c r="G13" s="20"/>
      <c r="H13" s="20"/>
      <c r="I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Z13" s="20"/>
      <c r="AA13" s="21" t="e">
        <f aca="false">AVERAGE(C13:X13)</f>
        <v>#DIV/0!</v>
      </c>
      <c r="AB13" s="22" t="e">
        <f aca="false">AA13/Z13-1</f>
        <v>#DIV/0!</v>
      </c>
    </row>
    <row r="14" customFormat="false" ht="12.75" hidden="false" customHeight="true" outlineLevel="0" collapsed="false">
      <c r="A14" s="18" t="s">
        <v>39</v>
      </c>
      <c r="B14" s="19" t="s">
        <v>33</v>
      </c>
      <c r="C14" s="20"/>
      <c r="D14" s="20"/>
      <c r="E14" s="20"/>
      <c r="F14" s="20"/>
      <c r="G14" s="20"/>
      <c r="H14" s="20" t="n">
        <v>0.67</v>
      </c>
      <c r="I14" s="20"/>
      <c r="J14" s="20" t="n">
        <v>0.65</v>
      </c>
      <c r="K14" s="20"/>
      <c r="L14" s="20"/>
      <c r="M14" s="20" t="n">
        <v>0.9</v>
      </c>
      <c r="N14" s="20"/>
      <c r="O14" s="20"/>
      <c r="P14" s="20"/>
      <c r="Q14" s="20"/>
      <c r="R14" s="20" t="n">
        <v>0.75</v>
      </c>
      <c r="S14" s="20" t="n">
        <v>0.7</v>
      </c>
      <c r="T14" s="20"/>
      <c r="U14" s="20" t="n">
        <v>0.7</v>
      </c>
      <c r="V14" s="20"/>
      <c r="W14" s="20"/>
      <c r="X14" s="20" t="n">
        <v>0.55</v>
      </c>
      <c r="Z14" s="20" t="n">
        <v>0.7125</v>
      </c>
      <c r="AA14" s="21" t="n">
        <f aca="false">AVERAGE(C14:X14)</f>
        <v>0.702857142857143</v>
      </c>
      <c r="AB14" s="22" t="n">
        <f aca="false">AA14/Z14-1</f>
        <v>-0.0135338345864661</v>
      </c>
    </row>
    <row r="15" customFormat="false" ht="12.75" hidden="false" customHeight="true" outlineLevel="0" collapsed="false">
      <c r="A15" s="18" t="s">
        <v>40</v>
      </c>
      <c r="B15" s="19" t="s">
        <v>33</v>
      </c>
      <c r="C15" s="20"/>
      <c r="D15" s="20" t="n">
        <v>0.65</v>
      </c>
      <c r="E15" s="20"/>
      <c r="F15" s="20"/>
      <c r="G15" s="20"/>
      <c r="H15" s="20"/>
      <c r="I15" s="20"/>
      <c r="K15" s="20"/>
      <c r="L15" s="20"/>
      <c r="M15" s="20" t="n">
        <v>0.8</v>
      </c>
      <c r="N15" s="20"/>
      <c r="O15" s="20"/>
      <c r="P15" s="20"/>
      <c r="Q15" s="20"/>
      <c r="R15" s="20" t="n">
        <v>0.75</v>
      </c>
      <c r="S15" s="20"/>
      <c r="T15" s="20"/>
      <c r="U15" s="20"/>
      <c r="V15" s="20"/>
      <c r="W15" s="20" t="n">
        <v>0.6</v>
      </c>
      <c r="X15" s="20"/>
      <c r="Z15" s="23" t="n">
        <v>0.683333333333333</v>
      </c>
      <c r="AA15" s="21" t="n">
        <f aca="false">AVERAGE(C15:X15)</f>
        <v>0.7</v>
      </c>
      <c r="AB15" s="22" t="n">
        <f aca="false">AA15/Z15-1</f>
        <v>0.0243902439024388</v>
      </c>
    </row>
    <row r="16" customFormat="false" ht="12.75" hidden="false" customHeight="true" outlineLevel="0" collapsed="false">
      <c r="A16" s="18" t="s">
        <v>41</v>
      </c>
      <c r="B16" s="19" t="s">
        <v>33</v>
      </c>
      <c r="C16" s="20"/>
      <c r="D16" s="20"/>
      <c r="E16" s="20"/>
      <c r="F16" s="20"/>
      <c r="G16" s="20"/>
      <c r="H16" s="20"/>
      <c r="I16" s="20"/>
      <c r="J16" s="20" t="n">
        <v>0.7</v>
      </c>
      <c r="K16" s="20" t="n">
        <v>0.65</v>
      </c>
      <c r="L16" s="20"/>
      <c r="M16" s="20" t="n">
        <v>1.15</v>
      </c>
      <c r="N16" s="20"/>
      <c r="O16" s="20"/>
      <c r="P16" s="20"/>
      <c r="Q16" s="20"/>
      <c r="R16" s="20"/>
      <c r="S16" s="20" t="n">
        <v>0.7</v>
      </c>
      <c r="T16" s="20"/>
      <c r="U16" s="20" t="n">
        <v>0.8</v>
      </c>
      <c r="V16" s="20"/>
      <c r="W16" s="20"/>
      <c r="X16" s="20" t="n">
        <v>0.65</v>
      </c>
      <c r="Z16" s="20" t="n">
        <v>0.745</v>
      </c>
      <c r="AA16" s="21" t="n">
        <f aca="false">AVERAGE(C16:X16)</f>
        <v>0.775</v>
      </c>
      <c r="AB16" s="22" t="n">
        <f aca="false">AA16/Z16-1</f>
        <v>0.0402684563758389</v>
      </c>
    </row>
    <row r="17" customFormat="false" ht="12.75" hidden="false" customHeight="true" outlineLevel="0" collapsed="false">
      <c r="A17" s="18" t="s">
        <v>42</v>
      </c>
      <c r="B17" s="19" t="s">
        <v>33</v>
      </c>
      <c r="C17" s="20"/>
      <c r="D17" s="20"/>
      <c r="E17" s="20"/>
      <c r="F17" s="20"/>
      <c r="G17" s="20"/>
      <c r="H17" s="20" t="n">
        <v>0.7</v>
      </c>
      <c r="I17" s="23"/>
      <c r="J17" s="20" t="n">
        <v>0.72</v>
      </c>
      <c r="K17" s="20" t="n">
        <v>0.66</v>
      </c>
      <c r="L17" s="20"/>
      <c r="M17" s="20" t="n">
        <v>1.05</v>
      </c>
      <c r="N17" s="20"/>
      <c r="O17" s="20"/>
      <c r="P17" s="20"/>
      <c r="Q17" s="20"/>
      <c r="R17" s="20"/>
      <c r="S17" s="20" t="n">
        <v>0.65</v>
      </c>
      <c r="T17" s="20"/>
      <c r="U17" s="20" t="n">
        <v>0.7</v>
      </c>
      <c r="V17" s="20"/>
      <c r="W17" s="20"/>
      <c r="X17" s="20" t="n">
        <v>0.65</v>
      </c>
      <c r="Z17" s="20" t="n">
        <v>0.76</v>
      </c>
      <c r="AA17" s="21" t="n">
        <f aca="false">AVERAGE(C17:X17)</f>
        <v>0.732857142857143</v>
      </c>
      <c r="AB17" s="22" t="n">
        <f aca="false">AA17/Z17-1</f>
        <v>-0.0357142857142857</v>
      </c>
    </row>
    <row r="18" customFormat="false" ht="12.75" hidden="false" customHeight="true" outlineLevel="0" collapsed="false">
      <c r="A18" s="18" t="s">
        <v>43</v>
      </c>
      <c r="B18" s="19" t="s">
        <v>33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 t="n">
        <v>0.8</v>
      </c>
      <c r="V18" s="20"/>
      <c r="W18" s="20"/>
      <c r="X18" s="20"/>
      <c r="Z18" s="20" t="n">
        <v>0.75</v>
      </c>
      <c r="AA18" s="21" t="n">
        <f aca="false">AVERAGE(C18:X18)</f>
        <v>0.8</v>
      </c>
      <c r="AB18" s="22" t="n">
        <f aca="false">AA18/Z18-1</f>
        <v>0.0666666666666667</v>
      </c>
    </row>
    <row r="19" customFormat="false" ht="12.75" hidden="false" customHeight="true" outlineLevel="0" collapsed="false">
      <c r="A19" s="18" t="s">
        <v>44</v>
      </c>
      <c r="B19" s="19" t="s">
        <v>33</v>
      </c>
      <c r="C19" s="20"/>
      <c r="D19" s="20"/>
      <c r="E19" s="20"/>
      <c r="F19" s="20"/>
      <c r="G19" s="20"/>
      <c r="H19" s="20"/>
      <c r="I19" s="20"/>
      <c r="J19" s="20" t="n">
        <v>1.8</v>
      </c>
      <c r="K19" s="20"/>
      <c r="L19" s="20"/>
      <c r="M19" s="20"/>
      <c r="N19" s="20"/>
      <c r="O19" s="20"/>
      <c r="P19" s="20"/>
      <c r="Q19" s="20"/>
      <c r="R19" s="20"/>
      <c r="S19" s="20" t="n">
        <v>2.5</v>
      </c>
      <c r="T19" s="20"/>
      <c r="U19" s="20" t="n">
        <v>4</v>
      </c>
      <c r="V19" s="20"/>
      <c r="W19" s="20"/>
      <c r="X19" s="20" t="n">
        <v>1.5</v>
      </c>
      <c r="Z19" s="20" t="n">
        <v>1.9625</v>
      </c>
      <c r="AA19" s="21" t="n">
        <f aca="false">AVERAGE(C19:X19)</f>
        <v>2.45</v>
      </c>
      <c r="AB19" s="22" t="n">
        <f aca="false">AA19/Z19-1</f>
        <v>0.248407643312102</v>
      </c>
    </row>
    <row r="20" customFormat="false" ht="12.75" hidden="false" customHeight="true" outlineLevel="0" collapsed="false">
      <c r="A20" s="18" t="s">
        <v>45</v>
      </c>
      <c r="B20" s="19" t="s">
        <v>33</v>
      </c>
      <c r="C20" s="20"/>
      <c r="D20" s="20"/>
      <c r="E20" s="20"/>
      <c r="F20" s="20"/>
      <c r="G20" s="20"/>
      <c r="H20" s="20"/>
      <c r="I20" s="20"/>
      <c r="J20" s="20" t="n">
        <v>1.85</v>
      </c>
      <c r="K20" s="20" t="n">
        <v>1.5</v>
      </c>
      <c r="L20" s="20"/>
      <c r="M20" s="20"/>
      <c r="N20" s="20"/>
      <c r="O20" s="20"/>
      <c r="P20" s="20"/>
      <c r="Q20" s="20"/>
      <c r="R20" s="20"/>
      <c r="S20" s="20" t="n">
        <v>1.5</v>
      </c>
      <c r="T20" s="20" t="n">
        <v>1.5</v>
      </c>
      <c r="U20" s="20" t="n">
        <v>1.9</v>
      </c>
      <c r="V20" s="20"/>
      <c r="W20" s="20"/>
      <c r="X20" s="20" t="n">
        <v>1.5</v>
      </c>
      <c r="Z20" s="20" t="n">
        <v>1.73333333333333</v>
      </c>
      <c r="AA20" s="21" t="n">
        <f aca="false">AVERAGE(C20:X20)</f>
        <v>1.625</v>
      </c>
      <c r="AB20" s="22" t="n">
        <f aca="false">AA20/Z20-1</f>
        <v>-0.0625</v>
      </c>
    </row>
    <row r="21" customFormat="false" ht="12.75" hidden="false" customHeight="true" outlineLevel="0" collapsed="false">
      <c r="A21" s="18" t="s">
        <v>46</v>
      </c>
      <c r="B21" s="19" t="s">
        <v>33</v>
      </c>
      <c r="C21" s="20" t="n">
        <v>6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 t="n">
        <v>2.5</v>
      </c>
      <c r="Q21" s="20"/>
      <c r="R21" s="20"/>
      <c r="S21" s="20"/>
      <c r="T21" s="20"/>
      <c r="U21" s="20"/>
      <c r="V21" s="20"/>
      <c r="W21" s="20" t="n">
        <v>3</v>
      </c>
      <c r="X21" s="20"/>
      <c r="Z21" s="20" t="n">
        <v>2.375</v>
      </c>
      <c r="AA21" s="21" t="n">
        <f aca="false">AVERAGE(C21:X21)</f>
        <v>3.83333333333333</v>
      </c>
      <c r="AB21" s="22" t="n">
        <f aca="false">AA21/Z21-1</f>
        <v>0.614035087719298</v>
      </c>
    </row>
    <row r="22" customFormat="false" ht="12.75" hidden="false" customHeight="true" outlineLevel="0" collapsed="false">
      <c r="A22" s="18" t="s">
        <v>47</v>
      </c>
      <c r="B22" s="19" t="s">
        <v>33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 t="n">
        <v>2.5</v>
      </c>
      <c r="Q22" s="20"/>
      <c r="R22" s="20"/>
      <c r="S22" s="20"/>
      <c r="T22" s="20"/>
      <c r="U22" s="20"/>
      <c r="V22" s="20"/>
      <c r="W22" s="20" t="n">
        <v>3</v>
      </c>
      <c r="X22" s="20"/>
      <c r="Z22" s="20" t="n">
        <v>2.5</v>
      </c>
      <c r="AA22" s="21" t="n">
        <f aca="false">AVERAGE(C22:X22)</f>
        <v>2.75</v>
      </c>
      <c r="AB22" s="22" t="n">
        <f aca="false">AA22/Z22-1</f>
        <v>0.1</v>
      </c>
    </row>
    <row r="23" customFormat="false" ht="12.75" hidden="false" customHeight="true" outlineLevel="0" collapsed="false">
      <c r="A23" s="18" t="s">
        <v>48</v>
      </c>
      <c r="B23" s="19" t="s">
        <v>33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 t="n">
        <v>0.8</v>
      </c>
      <c r="V23" s="20"/>
      <c r="W23" s="20" t="n">
        <v>3.5</v>
      </c>
      <c r="X23" s="20" t="n">
        <v>1.5</v>
      </c>
      <c r="Z23" s="20" t="n">
        <v>2.5</v>
      </c>
      <c r="AA23" s="21" t="n">
        <f aca="false">AVERAGE(C23:X23)</f>
        <v>1.93333333333333</v>
      </c>
      <c r="AB23" s="22" t="n">
        <f aca="false">AA23/Z23-1</f>
        <v>-0.226666666666667</v>
      </c>
    </row>
    <row r="24" customFormat="false" ht="12.75" hidden="false" customHeight="true" outlineLevel="0" collapsed="false">
      <c r="A24" s="24"/>
      <c r="B24" s="25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Z24" s="20"/>
      <c r="AA24" s="21"/>
      <c r="AB24" s="22"/>
    </row>
    <row r="25" customFormat="false" ht="12.75" hidden="false" customHeight="true" outlineLevel="0" collapsed="false">
      <c r="A25" s="17" t="s">
        <v>49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Z25" s="17"/>
      <c r="AA25" s="17"/>
      <c r="AB25" s="17"/>
    </row>
    <row r="26" customFormat="false" ht="12.75" hidden="false" customHeight="true" outlineLevel="0" collapsed="false">
      <c r="A26" s="18" t="s">
        <v>50</v>
      </c>
      <c r="B26" s="19" t="s">
        <v>33</v>
      </c>
      <c r="C26" s="20"/>
      <c r="D26" s="20"/>
      <c r="E26" s="20" t="n">
        <v>0.7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Z26" s="20" t="n">
        <v>0.6</v>
      </c>
      <c r="AA26" s="21" t="n">
        <f aca="false">AVERAGE(C26:X26)</f>
        <v>0.7</v>
      </c>
      <c r="AB26" s="22" t="n">
        <f aca="false">AA26/Z26-1</f>
        <v>0.166666666666667</v>
      </c>
    </row>
    <row r="27" customFormat="false" ht="12.75" hidden="false" customHeight="true" outlineLevel="0" collapsed="false">
      <c r="A27" s="18" t="s">
        <v>51</v>
      </c>
      <c r="B27" s="19" t="s">
        <v>33</v>
      </c>
      <c r="C27" s="20"/>
      <c r="D27" s="20"/>
      <c r="E27" s="20" t="n">
        <v>0.65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 t="n">
        <v>0.68</v>
      </c>
      <c r="Q27" s="20"/>
      <c r="R27" s="20"/>
      <c r="S27" s="20"/>
      <c r="T27" s="20"/>
      <c r="U27" s="20"/>
      <c r="V27" s="20"/>
      <c r="W27" s="20" t="n">
        <v>0.7</v>
      </c>
      <c r="X27" s="20"/>
      <c r="Z27" s="20" t="n">
        <v>0.66</v>
      </c>
      <c r="AA27" s="21" t="n">
        <f aca="false">AVERAGE(C27:X27)</f>
        <v>0.676666666666667</v>
      </c>
      <c r="AB27" s="22" t="n">
        <f aca="false">AA27/Z27-1</f>
        <v>0.0252525252525251</v>
      </c>
    </row>
    <row r="28" customFormat="false" ht="12.75" hidden="false" customHeight="true" outlineLevel="0" collapsed="false">
      <c r="A28" s="18" t="s">
        <v>52</v>
      </c>
      <c r="B28" s="19" t="s">
        <v>33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 t="n">
        <v>0.7</v>
      </c>
      <c r="X28" s="20"/>
      <c r="Z28" s="20" t="n">
        <v>0.65</v>
      </c>
      <c r="AA28" s="21" t="n">
        <f aca="false">AVERAGE(C28:X28)</f>
        <v>0.7</v>
      </c>
      <c r="AB28" s="22" t="n">
        <f aca="false">AA28/Z28-1</f>
        <v>0.0769230769230769</v>
      </c>
    </row>
    <row r="29" customFormat="false" ht="12.75" hidden="false" customHeight="true" outlineLevel="0" collapsed="false">
      <c r="A29" s="18" t="s">
        <v>53</v>
      </c>
      <c r="B29" s="19" t="s">
        <v>33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 t="n">
        <v>0.7</v>
      </c>
      <c r="X29" s="20"/>
      <c r="Z29" s="20" t="n">
        <v>0.65</v>
      </c>
      <c r="AA29" s="21" t="n">
        <f aca="false">AVERAGE(C29:X29)</f>
        <v>0.7</v>
      </c>
      <c r="AB29" s="22" t="n">
        <f aca="false">AA29/Z29-1</f>
        <v>0.0769230769230769</v>
      </c>
    </row>
    <row r="30" customFormat="false" ht="12.75" hidden="false" customHeight="true" outlineLevel="0" collapsed="false">
      <c r="A30" s="18" t="s">
        <v>54</v>
      </c>
      <c r="B30" s="19" t="s">
        <v>33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 t="n">
        <v>0.8</v>
      </c>
      <c r="V30" s="20"/>
      <c r="W30" s="20"/>
      <c r="X30" s="20"/>
      <c r="Z30" s="20" t="n">
        <v>0.75</v>
      </c>
      <c r="AA30" s="21" t="n">
        <f aca="false">AVERAGE(C30:X30)</f>
        <v>0.8</v>
      </c>
      <c r="AB30" s="22" t="n">
        <f aca="false">AA30/Z30-1</f>
        <v>0.0666666666666667</v>
      </c>
    </row>
    <row r="31" customFormat="false" ht="12.75" hidden="false" customHeight="true" outlineLevel="0" collapsed="false">
      <c r="A31" s="18" t="s">
        <v>55</v>
      </c>
      <c r="B31" s="19" t="s">
        <v>33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 t="n">
        <v>0.83</v>
      </c>
      <c r="V31" s="20"/>
      <c r="W31" s="20"/>
      <c r="X31" s="20"/>
      <c r="Z31" s="20" t="n">
        <v>0.8</v>
      </c>
      <c r="AA31" s="21" t="n">
        <f aca="false">AVERAGE(C31:X31)</f>
        <v>0.83</v>
      </c>
      <c r="AB31" s="22" t="n">
        <f aca="false">AA31/Z31-1</f>
        <v>0.0374999999999999</v>
      </c>
    </row>
    <row r="32" customFormat="false" ht="12.75" hidden="false" customHeight="true" outlineLevel="0" collapsed="false">
      <c r="A32" s="18" t="s">
        <v>56</v>
      </c>
      <c r="B32" s="19" t="s">
        <v>33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Z32" s="20" t="n">
        <v>0.6</v>
      </c>
      <c r="AA32" s="21" t="e">
        <f aca="false">AVERAGE(C32:X32)</f>
        <v>#DIV/0!</v>
      </c>
      <c r="AB32" s="22" t="e">
        <f aca="false">AA32/Z32-1</f>
        <v>#DIV/0!</v>
      </c>
    </row>
    <row r="33" customFormat="false" ht="12.75" hidden="false" customHeight="true" outlineLevel="0" collapsed="false">
      <c r="A33" s="18" t="s">
        <v>57</v>
      </c>
      <c r="B33" s="19" t="s">
        <v>33</v>
      </c>
      <c r="C33" s="20"/>
      <c r="D33" s="20" t="n">
        <v>0.6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 t="n">
        <v>0.7</v>
      </c>
      <c r="V33" s="20"/>
      <c r="W33" s="20"/>
      <c r="X33" s="20"/>
      <c r="Z33" s="20" t="n">
        <v>0.8</v>
      </c>
      <c r="AA33" s="21" t="n">
        <f aca="false">AVERAGE(C33:X33)</f>
        <v>0.65</v>
      </c>
      <c r="AB33" s="22" t="n">
        <f aca="false">AA33/Z33-1</f>
        <v>-0.1875</v>
      </c>
    </row>
    <row r="34" customFormat="false" ht="12.75" hidden="false" customHeight="true" outlineLevel="0" collapsed="false">
      <c r="A34" s="18" t="s">
        <v>58</v>
      </c>
      <c r="B34" s="19" t="s">
        <v>33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 t="n">
        <v>0.85</v>
      </c>
      <c r="V34" s="20"/>
      <c r="W34" s="20"/>
      <c r="X34" s="20"/>
      <c r="Z34" s="20" t="n">
        <v>0.9</v>
      </c>
      <c r="AA34" s="21" t="n">
        <f aca="false">AVERAGE(C34:X34)</f>
        <v>0.85</v>
      </c>
      <c r="AB34" s="22" t="n">
        <f aca="false">AA34/Z34-1</f>
        <v>-0.0555555555555556</v>
      </c>
    </row>
    <row r="35" customFormat="false" ht="12.75" hidden="false" customHeight="true" outlineLevel="0" collapsed="false">
      <c r="A35" s="18" t="s">
        <v>59</v>
      </c>
      <c r="B35" s="19" t="s">
        <v>33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 t="n">
        <v>0.85</v>
      </c>
      <c r="V35" s="20"/>
      <c r="W35" s="20"/>
      <c r="X35" s="20"/>
      <c r="Z35" s="20" t="n">
        <v>0.85</v>
      </c>
      <c r="AA35" s="21" t="n">
        <f aca="false">AVERAGE(C35:X35)</f>
        <v>0.85</v>
      </c>
      <c r="AB35" s="22" t="n">
        <f aca="false">AA35/Z35-1</f>
        <v>0</v>
      </c>
    </row>
    <row r="36" customFormat="false" ht="12.75" hidden="false" customHeight="true" outlineLevel="0" collapsed="false">
      <c r="A36" s="27"/>
      <c r="B36" s="27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Z36" s="20"/>
      <c r="AA36" s="21"/>
      <c r="AB36" s="22"/>
    </row>
    <row r="37" customFormat="false" ht="14.65" hidden="false" customHeight="true" outlineLevel="0" collapsed="false">
      <c r="A37" s="17" t="s">
        <v>60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Z37" s="17"/>
      <c r="AA37" s="17"/>
      <c r="AB37" s="17"/>
    </row>
    <row r="38" customFormat="false" ht="12.75" hidden="false" customHeight="true" outlineLevel="0" collapsed="false">
      <c r="A38" s="18" t="s">
        <v>61</v>
      </c>
      <c r="B38" s="19" t="s">
        <v>33</v>
      </c>
      <c r="C38" s="20" t="n">
        <v>4.15</v>
      </c>
      <c r="D38" s="20"/>
      <c r="E38" s="20"/>
      <c r="F38" s="20"/>
      <c r="G38" s="20"/>
      <c r="H38" s="20"/>
      <c r="I38" s="20"/>
      <c r="J38" s="20" t="n">
        <v>2.2</v>
      </c>
      <c r="K38" s="20"/>
      <c r="L38" s="20"/>
      <c r="M38" s="20"/>
      <c r="N38" s="20"/>
      <c r="O38" s="20"/>
      <c r="P38" s="20" t="n">
        <v>2.5</v>
      </c>
      <c r="Q38" s="20"/>
      <c r="R38" s="20"/>
      <c r="S38" s="20" t="n">
        <v>2.5</v>
      </c>
      <c r="T38" s="20"/>
      <c r="U38" s="20" t="n">
        <v>2.5</v>
      </c>
      <c r="V38" s="20"/>
      <c r="W38" s="20"/>
      <c r="X38" s="20" t="n">
        <v>1.5</v>
      </c>
      <c r="Z38" s="20" t="n">
        <v>2.24285714285714</v>
      </c>
      <c r="AA38" s="21" t="n">
        <f aca="false">AVERAGE(C38:X38)</f>
        <v>2.55833333333333</v>
      </c>
      <c r="AB38" s="22" t="n">
        <f aca="false">AA38/Z38-1</f>
        <v>0.140658174097665</v>
      </c>
    </row>
    <row r="39" customFormat="false" ht="12.75" hidden="false" customHeight="true" outlineLevel="0" collapsed="false">
      <c r="A39" s="28"/>
      <c r="B39" s="2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Z39" s="20"/>
      <c r="AA39" s="21"/>
      <c r="AB39" s="22"/>
    </row>
    <row r="40" customFormat="false" ht="14.65" hidden="false" customHeight="true" outlineLevel="0" collapsed="false">
      <c r="A40" s="17" t="s">
        <v>62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Z40" s="17"/>
      <c r="AA40" s="17"/>
      <c r="AB40" s="17"/>
    </row>
    <row r="41" customFormat="false" ht="12.75" hidden="false" customHeight="true" outlineLevel="0" collapsed="false">
      <c r="A41" s="18" t="s">
        <v>63</v>
      </c>
      <c r="B41" s="19" t="s">
        <v>64</v>
      </c>
      <c r="C41" s="20"/>
      <c r="D41" s="20"/>
      <c r="E41" s="20" t="n">
        <v>11</v>
      </c>
      <c r="F41" s="20"/>
      <c r="G41" s="20"/>
      <c r="H41" s="20"/>
      <c r="I41" s="20"/>
      <c r="J41" s="20" t="n">
        <v>18.2</v>
      </c>
      <c r="K41" s="20" t="n">
        <v>18</v>
      </c>
      <c r="L41" s="20"/>
      <c r="M41" s="20"/>
      <c r="N41" s="20" t="n">
        <v>13</v>
      </c>
      <c r="O41" s="20"/>
      <c r="P41" s="20"/>
      <c r="Q41" s="20"/>
      <c r="R41" s="20"/>
      <c r="S41" s="20"/>
      <c r="T41" s="20" t="n">
        <v>17</v>
      </c>
      <c r="U41" s="20" t="n">
        <v>16</v>
      </c>
      <c r="V41" s="20"/>
      <c r="W41" s="20"/>
      <c r="X41" s="20" t="n">
        <v>22.9</v>
      </c>
      <c r="Z41" s="20" t="n">
        <v>16.5833333333333</v>
      </c>
      <c r="AA41" s="21" t="n">
        <f aca="false">AVERAGE(C41:X41)</f>
        <v>16.5857142857143</v>
      </c>
      <c r="AB41" s="22" t="n">
        <f aca="false">AA41/Z41-1</f>
        <v>0.00014357501794704</v>
      </c>
    </row>
    <row r="42" customFormat="false" ht="12.75" hidden="false" customHeight="true" outlineLevel="0" collapsed="false">
      <c r="A42" s="18" t="s">
        <v>65</v>
      </c>
      <c r="B42" s="19" t="s">
        <v>64</v>
      </c>
      <c r="C42" s="20"/>
      <c r="D42" s="20"/>
      <c r="E42" s="20" t="n">
        <v>21</v>
      </c>
      <c r="F42" s="20"/>
      <c r="G42" s="20"/>
      <c r="H42" s="20"/>
      <c r="I42" s="20"/>
      <c r="J42" s="20" t="n">
        <v>25.6</v>
      </c>
      <c r="K42" s="20" t="n">
        <v>24.25</v>
      </c>
      <c r="L42" s="20"/>
      <c r="M42" s="20"/>
      <c r="N42" s="20" t="n">
        <v>19</v>
      </c>
      <c r="O42" s="20"/>
      <c r="P42" s="20"/>
      <c r="Q42" s="20"/>
      <c r="R42" s="20"/>
      <c r="S42" s="20" t="n">
        <v>21</v>
      </c>
      <c r="T42" s="20" t="n">
        <v>22</v>
      </c>
      <c r="U42" s="20" t="n">
        <v>21</v>
      </c>
      <c r="V42" s="20"/>
      <c r="W42" s="20"/>
      <c r="X42" s="20" t="n">
        <v>24.98</v>
      </c>
      <c r="Z42" s="20" t="n">
        <v>22.40625</v>
      </c>
      <c r="AA42" s="21" t="n">
        <f aca="false">AVERAGE(C42:X42)</f>
        <v>22.35375</v>
      </c>
      <c r="AB42" s="22" t="n">
        <f aca="false">AA42/Z42-1</f>
        <v>-0.00234309623430973</v>
      </c>
    </row>
    <row r="43" customFormat="false" ht="12.75" hidden="false" customHeight="true" outlineLevel="0" collapsed="false">
      <c r="A43" s="18" t="s">
        <v>66</v>
      </c>
      <c r="B43" s="19" t="s">
        <v>67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 t="n">
        <v>2.45</v>
      </c>
      <c r="X43" s="20"/>
      <c r="Z43" s="23" t="n">
        <v>3.25</v>
      </c>
      <c r="AA43" s="21" t="n">
        <f aca="false">AVERAGE(C43:X43)</f>
        <v>2.45</v>
      </c>
      <c r="AB43" s="22" t="n">
        <f aca="false">AA43/Z43-1</f>
        <v>-0.246153846153846</v>
      </c>
    </row>
    <row r="44" customFormat="false" ht="12.75" hidden="false" customHeight="true" outlineLevel="0" collapsed="false">
      <c r="A44" s="18" t="s">
        <v>68</v>
      </c>
      <c r="B44" s="19" t="s">
        <v>69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 t="n">
        <v>5.3</v>
      </c>
      <c r="Q44" s="20"/>
      <c r="R44" s="20" t="n">
        <v>5.2</v>
      </c>
      <c r="S44" s="20"/>
      <c r="T44" s="20"/>
      <c r="U44" s="20"/>
      <c r="V44" s="20"/>
      <c r="W44" s="20"/>
      <c r="X44" s="20"/>
      <c r="Z44" s="23" t="n">
        <v>5.6</v>
      </c>
      <c r="AA44" s="21" t="n">
        <f aca="false">AVERAGE(C44:X44)</f>
        <v>5.25</v>
      </c>
      <c r="AB44" s="22" t="n">
        <f aca="false">AA44/Z44-1</f>
        <v>-0.0624999999999999</v>
      </c>
    </row>
    <row r="45" customFormat="false" ht="12.75" hidden="false" customHeight="true" outlineLevel="0" collapsed="false">
      <c r="A45" s="18" t="s">
        <v>70</v>
      </c>
      <c r="B45" s="19" t="s">
        <v>69</v>
      </c>
      <c r="C45" s="20"/>
      <c r="D45" s="20"/>
      <c r="E45" s="20"/>
      <c r="F45" s="20"/>
      <c r="G45" s="20"/>
      <c r="H45" s="20" t="n">
        <v>4</v>
      </c>
      <c r="I45" s="20"/>
      <c r="J45" s="20" t="n">
        <v>5</v>
      </c>
      <c r="K45" s="20" t="n">
        <v>5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Z45" s="23"/>
      <c r="AA45" s="21" t="n">
        <f aca="false">AVERAGE(C45:X45)</f>
        <v>4.66666666666667</v>
      </c>
      <c r="AB45" s="22" t="e">
        <f aca="false">AA45/Z45-1</f>
        <v>#DIV/0!</v>
      </c>
    </row>
    <row r="46" customFormat="false" ht="12.75" hidden="false" customHeight="true" outlineLevel="0" collapsed="false">
      <c r="A46" s="18" t="s">
        <v>71</v>
      </c>
      <c r="B46" s="19" t="s">
        <v>69</v>
      </c>
      <c r="C46" s="23"/>
      <c r="D46" s="30"/>
      <c r="E46" s="20"/>
      <c r="F46" s="20"/>
      <c r="G46" s="20"/>
      <c r="H46" s="20" t="n">
        <v>7</v>
      </c>
      <c r="I46" s="20"/>
      <c r="J46" s="23"/>
      <c r="K46" s="23" t="n">
        <v>6.4</v>
      </c>
      <c r="L46" s="23"/>
      <c r="M46" s="23"/>
      <c r="N46" s="23" t="n">
        <v>6.2</v>
      </c>
      <c r="O46" s="20"/>
      <c r="P46" s="20"/>
      <c r="Q46" s="20"/>
      <c r="R46" s="20"/>
      <c r="S46" s="20"/>
      <c r="T46" s="20"/>
      <c r="U46" s="20" t="n">
        <v>6.58</v>
      </c>
      <c r="V46" s="20"/>
      <c r="W46" s="20"/>
      <c r="X46" s="20"/>
      <c r="Z46" s="23" t="n">
        <v>7.96666666666667</v>
      </c>
      <c r="AA46" s="21" t="n">
        <f aca="false">AVERAGE(C46:X46)</f>
        <v>6.545</v>
      </c>
      <c r="AB46" s="22" t="n">
        <f aca="false">AA46/Z46-1</f>
        <v>-0.178451882845188</v>
      </c>
    </row>
    <row r="47" customFormat="false" ht="12.75" hidden="false" customHeight="true" outlineLevel="0" collapsed="false">
      <c r="A47" s="18"/>
      <c r="B47" s="2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Z47" s="20"/>
      <c r="AA47" s="21"/>
      <c r="AB47" s="22"/>
    </row>
    <row r="48" customFormat="false" ht="14.65" hidden="false" customHeight="true" outlineLevel="0" collapsed="false">
      <c r="A48" s="31" t="s">
        <v>72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Z48" s="17"/>
      <c r="AA48" s="17"/>
      <c r="AB48" s="17"/>
    </row>
    <row r="49" customFormat="false" ht="12.75" hidden="false" customHeight="true" outlineLevel="0" collapsed="false">
      <c r="A49" s="18" t="s">
        <v>73</v>
      </c>
      <c r="B49" s="19" t="s">
        <v>74</v>
      </c>
      <c r="C49" s="20"/>
      <c r="D49" s="23" t="n">
        <v>493</v>
      </c>
      <c r="E49" s="20"/>
      <c r="F49" s="20"/>
      <c r="G49" s="20"/>
      <c r="H49" s="20" t="n">
        <v>380</v>
      </c>
      <c r="I49" s="20"/>
      <c r="J49" s="20" t="n">
        <v>400</v>
      </c>
      <c r="K49" s="20"/>
      <c r="L49" s="23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 t="n">
        <v>350</v>
      </c>
      <c r="Z49" s="20" t="n">
        <v>414.466666666667</v>
      </c>
      <c r="AA49" s="21" t="n">
        <f aca="false">AVERAGE(C49:X49)</f>
        <v>405.75</v>
      </c>
      <c r="AB49" s="22" t="n">
        <f aca="false">AA49/Z49-1</f>
        <v>-0.0210310439118546</v>
      </c>
    </row>
    <row r="50" customFormat="false" ht="12.75" hidden="false" customHeight="true" outlineLevel="0" collapsed="false">
      <c r="A50" s="32" t="s">
        <v>75</v>
      </c>
      <c r="B50" s="19" t="s">
        <v>74</v>
      </c>
      <c r="C50" s="20" t="n">
        <v>45</v>
      </c>
      <c r="D50" s="20" t="n">
        <v>26.1</v>
      </c>
      <c r="E50" s="23"/>
      <c r="F50" s="20"/>
      <c r="G50" s="20"/>
      <c r="H50" s="23" t="n">
        <v>27</v>
      </c>
      <c r="I50" s="20"/>
      <c r="J50" s="20" t="n">
        <v>29.8</v>
      </c>
      <c r="K50" s="20"/>
      <c r="L50" s="23"/>
      <c r="M50" s="20"/>
      <c r="N50" s="20"/>
      <c r="O50" s="20"/>
      <c r="P50" s="20"/>
      <c r="Q50" s="20"/>
      <c r="R50" s="20"/>
      <c r="S50" s="23"/>
      <c r="T50" s="20"/>
      <c r="U50" s="23" t="n">
        <v>41.8521739130435</v>
      </c>
      <c r="V50" s="20"/>
      <c r="W50" s="20"/>
      <c r="X50" s="23" t="n">
        <v>34</v>
      </c>
      <c r="Z50" s="20" t="n">
        <v>28.2947826086956</v>
      </c>
      <c r="AA50" s="21" t="n">
        <f aca="false">AVERAGE(C50:X50)</f>
        <v>33.9586956521739</v>
      </c>
      <c r="AB50" s="22" t="n">
        <f aca="false">AA50/Z50-1</f>
        <v>0.200175174406097</v>
      </c>
    </row>
    <row r="51" customFormat="false" ht="12.75" hidden="false" customHeight="true" outlineLevel="0" collapsed="false">
      <c r="A51" s="32" t="s">
        <v>76</v>
      </c>
      <c r="B51" s="19" t="s">
        <v>74</v>
      </c>
      <c r="C51" s="20" t="n">
        <v>50</v>
      </c>
      <c r="D51" s="20" t="n">
        <v>34.8</v>
      </c>
      <c r="E51" s="23"/>
      <c r="F51" s="20"/>
      <c r="G51" s="20"/>
      <c r="H51" s="20" t="n">
        <v>37</v>
      </c>
      <c r="I51" s="20"/>
      <c r="J51" s="20" t="n">
        <v>37.5</v>
      </c>
      <c r="K51" s="20" t="n">
        <v>38.89</v>
      </c>
      <c r="L51" s="23"/>
      <c r="M51" s="20"/>
      <c r="N51" s="20"/>
      <c r="O51" s="20"/>
      <c r="P51" s="20"/>
      <c r="Q51" s="20"/>
      <c r="R51" s="20"/>
      <c r="S51" s="23"/>
      <c r="T51" s="20"/>
      <c r="U51" s="23" t="n">
        <v>59.304347826087</v>
      </c>
      <c r="V51" s="20"/>
      <c r="W51" s="20"/>
      <c r="X51" s="20" t="n">
        <v>53</v>
      </c>
      <c r="Z51" s="20" t="n">
        <v>35.1869565217391</v>
      </c>
      <c r="AA51" s="21" t="n">
        <f aca="false">AVERAGE(C51:X51)</f>
        <v>44.3563354037267</v>
      </c>
      <c r="AB51" s="22" t="n">
        <f aca="false">AA51/Z51-1</f>
        <v>0.260590280842351</v>
      </c>
    </row>
    <row r="52" customFormat="false" ht="12.75" hidden="false" customHeight="true" outlineLevel="0" collapsed="false">
      <c r="A52" s="18" t="s">
        <v>77</v>
      </c>
      <c r="B52" s="19" t="s">
        <v>74</v>
      </c>
      <c r="C52" s="23" t="n">
        <v>65</v>
      </c>
      <c r="D52" s="23" t="n">
        <v>86.2</v>
      </c>
      <c r="E52" s="23" t="n">
        <v>229.885057471264</v>
      </c>
      <c r="F52" s="23"/>
      <c r="G52" s="23"/>
      <c r="H52" s="23" t="n">
        <v>70</v>
      </c>
      <c r="I52" s="23"/>
      <c r="J52" s="23" t="n">
        <v>75</v>
      </c>
      <c r="K52" s="23" t="n">
        <v>80</v>
      </c>
      <c r="L52" s="23"/>
      <c r="M52" s="23" t="n">
        <v>110</v>
      </c>
      <c r="N52" s="23"/>
      <c r="O52" s="23"/>
      <c r="P52" s="23"/>
      <c r="Q52" s="23"/>
      <c r="R52" s="23" t="n">
        <v>110</v>
      </c>
      <c r="S52" s="23"/>
      <c r="T52" s="23" t="n">
        <v>85</v>
      </c>
      <c r="U52" s="23" t="n">
        <v>90.7652173913044</v>
      </c>
      <c r="V52" s="20"/>
      <c r="W52" s="20" t="n">
        <v>80</v>
      </c>
      <c r="X52" s="20" t="n">
        <v>66</v>
      </c>
      <c r="Z52" s="20" t="n">
        <v>86.9065760869565</v>
      </c>
      <c r="AA52" s="21" t="n">
        <f aca="false">AVERAGE(C52:X52)</f>
        <v>95.6541895718807</v>
      </c>
      <c r="AB52" s="22" t="n">
        <f aca="false">AA52/Z52-1</f>
        <v>0.1006553690042</v>
      </c>
    </row>
    <row r="53" customFormat="false" ht="12.75" hidden="false" customHeight="true" outlineLevel="0" collapsed="false">
      <c r="A53" s="18" t="s">
        <v>78</v>
      </c>
      <c r="B53" s="19" t="s">
        <v>74</v>
      </c>
      <c r="C53" s="23" t="n">
        <v>75</v>
      </c>
      <c r="D53" s="23" t="n">
        <v>120</v>
      </c>
      <c r="E53" s="23" t="n">
        <v>287.35632183908</v>
      </c>
      <c r="F53" s="23"/>
      <c r="G53" s="23"/>
      <c r="H53" s="23" t="n">
        <v>95</v>
      </c>
      <c r="I53" s="23"/>
      <c r="J53" s="23" t="n">
        <v>110</v>
      </c>
      <c r="K53" s="23" t="n">
        <v>100</v>
      </c>
      <c r="L53" s="23"/>
      <c r="M53" s="23" t="n">
        <v>145</v>
      </c>
      <c r="N53" s="23" t="n">
        <v>110</v>
      </c>
      <c r="O53" s="23"/>
      <c r="P53" s="23" t="n">
        <v>135</v>
      </c>
      <c r="Q53" s="23"/>
      <c r="R53" s="23" t="n">
        <v>140</v>
      </c>
      <c r="S53" s="23"/>
      <c r="T53" s="23" t="n">
        <v>115</v>
      </c>
      <c r="U53" s="23" t="n">
        <v>111.417391304348</v>
      </c>
      <c r="V53" s="20"/>
      <c r="W53" s="20" t="n">
        <v>120</v>
      </c>
      <c r="X53" s="20" t="n">
        <v>95.5</v>
      </c>
      <c r="Z53" s="20" t="n">
        <v>118.309553140097</v>
      </c>
      <c r="AA53" s="21" t="n">
        <f aca="false">AVERAGE(C53:X53)</f>
        <v>125.662408081673</v>
      </c>
      <c r="AB53" s="22" t="n">
        <f aca="false">AA53/Z53-1</f>
        <v>0.0621492918063002</v>
      </c>
    </row>
    <row r="54" customFormat="false" ht="12.75" hidden="false" customHeight="true" outlineLevel="0" collapsed="false">
      <c r="A54" s="18" t="s">
        <v>79</v>
      </c>
      <c r="B54" s="19" t="s">
        <v>74</v>
      </c>
      <c r="C54" s="23" t="n">
        <v>120</v>
      </c>
      <c r="D54" s="23"/>
      <c r="E54" s="23" t="n">
        <v>344.827586206897</v>
      </c>
      <c r="F54" s="23"/>
      <c r="G54" s="23"/>
      <c r="H54" s="23" t="n">
        <v>142</v>
      </c>
      <c r="I54" s="23"/>
      <c r="J54" s="23" t="n">
        <v>140</v>
      </c>
      <c r="K54" s="23"/>
      <c r="L54" s="23"/>
      <c r="M54" s="23" t="n">
        <v>165</v>
      </c>
      <c r="N54" s="23" t="n">
        <v>110</v>
      </c>
      <c r="O54" s="23"/>
      <c r="P54" s="23" t="n">
        <v>175</v>
      </c>
      <c r="Q54" s="23"/>
      <c r="R54" s="23" t="n">
        <v>145</v>
      </c>
      <c r="S54" s="23"/>
      <c r="T54" s="23" t="n">
        <v>150</v>
      </c>
      <c r="U54" s="23" t="n">
        <v>154.895652173913</v>
      </c>
      <c r="V54" s="23"/>
      <c r="W54" s="20" t="n">
        <v>140</v>
      </c>
      <c r="X54" s="23" t="n">
        <v>118</v>
      </c>
      <c r="Z54" s="20" t="n">
        <v>142.913043478261</v>
      </c>
      <c r="AA54" s="21" t="n">
        <f aca="false">AVERAGE(C54:X54)</f>
        <v>158.726936531734</v>
      </c>
      <c r="AB54" s="22" t="n">
        <f aca="false">AA54/Z54-1</f>
        <v>0.11065395200179</v>
      </c>
    </row>
    <row r="55" customFormat="false" ht="12.75" hidden="false" customHeight="true" outlineLevel="0" collapsed="false">
      <c r="A55" s="18" t="s">
        <v>80</v>
      </c>
      <c r="B55" s="19" t="s">
        <v>74</v>
      </c>
      <c r="C55" s="23"/>
      <c r="D55" s="23"/>
      <c r="E55" s="23"/>
      <c r="F55" s="23"/>
      <c r="G55" s="23"/>
      <c r="H55" s="23" t="n">
        <v>40</v>
      </c>
      <c r="I55" s="23"/>
      <c r="J55" s="23" t="n">
        <v>42</v>
      </c>
      <c r="K55" s="23"/>
      <c r="L55" s="23"/>
      <c r="M55" s="23"/>
      <c r="N55" s="23"/>
      <c r="O55" s="23"/>
      <c r="P55" s="23"/>
      <c r="Q55" s="23"/>
      <c r="R55" s="23"/>
      <c r="S55" s="23" t="n">
        <v>50</v>
      </c>
      <c r="T55" s="23"/>
      <c r="U55" s="23" t="n">
        <v>94.34</v>
      </c>
      <c r="V55" s="23"/>
      <c r="W55" s="20"/>
      <c r="X55" s="23" t="n">
        <v>42</v>
      </c>
      <c r="Z55" s="20" t="n">
        <v>52.2125</v>
      </c>
      <c r="AA55" s="21" t="n">
        <f aca="false">AVERAGE(C55:X55)</f>
        <v>53.668</v>
      </c>
      <c r="AB55" s="22" t="n">
        <f aca="false">AA55/Z55-1</f>
        <v>0.0278764663634188</v>
      </c>
    </row>
    <row r="56" customFormat="false" ht="12.75" hidden="false" customHeight="true" outlineLevel="0" collapsed="false">
      <c r="A56" s="18" t="s">
        <v>81</v>
      </c>
      <c r="B56" s="19" t="s">
        <v>74</v>
      </c>
      <c r="C56" s="23"/>
      <c r="D56" s="23"/>
      <c r="E56" s="23" t="n">
        <v>48</v>
      </c>
      <c r="F56" s="23"/>
      <c r="G56" s="23"/>
      <c r="H56" s="23" t="n">
        <v>85</v>
      </c>
      <c r="I56" s="23"/>
      <c r="J56" s="23" t="n">
        <v>85</v>
      </c>
      <c r="K56" s="23" t="n">
        <v>137.708440934066</v>
      </c>
      <c r="L56" s="23"/>
      <c r="M56" s="23"/>
      <c r="N56" s="23" t="n">
        <v>90</v>
      </c>
      <c r="O56" s="23"/>
      <c r="P56" s="23"/>
      <c r="Q56" s="23"/>
      <c r="R56" s="23"/>
      <c r="S56" s="23" t="n">
        <v>157</v>
      </c>
      <c r="T56" s="23" t="n">
        <v>70</v>
      </c>
      <c r="U56" s="23" t="n">
        <v>98.34</v>
      </c>
      <c r="V56" s="23"/>
      <c r="W56" s="23"/>
      <c r="X56" s="23" t="n">
        <v>120</v>
      </c>
      <c r="Z56" s="20" t="n">
        <v>80.70375</v>
      </c>
      <c r="AA56" s="21" t="n">
        <f aca="false">AVERAGE(C56:X56)</f>
        <v>99.0053823260073</v>
      </c>
      <c r="AB56" s="22" t="n">
        <f aca="false">AA56/Z56-1</f>
        <v>0.226775488450132</v>
      </c>
    </row>
    <row r="57" customFormat="false" ht="12.75" hidden="false" customHeight="true" outlineLevel="0" collapsed="false">
      <c r="A57" s="18" t="s">
        <v>82</v>
      </c>
      <c r="B57" s="19" t="s">
        <v>74</v>
      </c>
      <c r="C57" s="23"/>
      <c r="D57" s="23"/>
      <c r="E57" s="23" t="n">
        <v>242</v>
      </c>
      <c r="F57" s="23"/>
      <c r="G57" s="23"/>
      <c r="H57" s="23" t="n">
        <v>185</v>
      </c>
      <c r="I57" s="23"/>
      <c r="J57" s="23" t="n">
        <v>150</v>
      </c>
      <c r="K57" s="23" t="n">
        <v>217.64955044955</v>
      </c>
      <c r="L57" s="23"/>
      <c r="M57" s="23" t="n">
        <v>170</v>
      </c>
      <c r="N57" s="23" t="n">
        <v>270</v>
      </c>
      <c r="O57" s="23"/>
      <c r="P57" s="23"/>
      <c r="Q57" s="23"/>
      <c r="R57" s="23"/>
      <c r="S57" s="23" t="n">
        <v>226</v>
      </c>
      <c r="T57" s="23" t="n">
        <v>145</v>
      </c>
      <c r="U57" s="23" t="n">
        <v>167.07</v>
      </c>
      <c r="V57" s="23"/>
      <c r="W57" s="23"/>
      <c r="X57" s="23" t="n">
        <v>225</v>
      </c>
      <c r="Z57" s="20" t="n">
        <v>177.598888888889</v>
      </c>
      <c r="AA57" s="21" t="n">
        <f aca="false">AVERAGE(C57:X57)</f>
        <v>199.771955044955</v>
      </c>
      <c r="AB57" s="22" t="n">
        <f aca="false">AA57/Z57-1</f>
        <v>0.124849126561475</v>
      </c>
    </row>
    <row r="58" customFormat="false" ht="12.75" hidden="false" customHeight="true" outlineLevel="0" collapsed="false">
      <c r="A58" s="18" t="s">
        <v>83</v>
      </c>
      <c r="B58" s="19" t="s">
        <v>74</v>
      </c>
      <c r="C58" s="23"/>
      <c r="D58" s="23"/>
      <c r="E58" s="23" t="n">
        <v>303</v>
      </c>
      <c r="F58" s="23"/>
      <c r="G58" s="23"/>
      <c r="H58" s="23" t="n">
        <v>250</v>
      </c>
      <c r="I58" s="23"/>
      <c r="J58" s="23" t="n">
        <v>250</v>
      </c>
      <c r="K58" s="23" t="n">
        <v>303.435914085914</v>
      </c>
      <c r="L58" s="23"/>
      <c r="M58" s="23" t="n">
        <v>210</v>
      </c>
      <c r="N58" s="23" t="n">
        <v>320</v>
      </c>
      <c r="O58" s="23"/>
      <c r="P58" s="23"/>
      <c r="Q58" s="23"/>
      <c r="R58" s="23"/>
      <c r="S58" s="23" t="n">
        <v>332.5</v>
      </c>
      <c r="T58" s="23" t="n">
        <v>210</v>
      </c>
      <c r="U58" s="23" t="n">
        <v>285.87</v>
      </c>
      <c r="V58" s="23"/>
      <c r="W58" s="20"/>
      <c r="X58" s="23" t="n">
        <v>242</v>
      </c>
      <c r="Z58" s="20" t="n">
        <v>248.99875</v>
      </c>
      <c r="AA58" s="21" t="n">
        <f aca="false">AVERAGE(C58:X58)</f>
        <v>270.680591408591</v>
      </c>
      <c r="AB58" s="22" t="n">
        <f aca="false">AA58/Z58-1</f>
        <v>0.0870761054366393</v>
      </c>
    </row>
    <row r="59" customFormat="false" ht="12.75" hidden="false" customHeight="true" outlineLevel="0" collapsed="false">
      <c r="A59" s="18" t="s">
        <v>84</v>
      </c>
      <c r="B59" s="19" t="s">
        <v>74</v>
      </c>
      <c r="C59" s="23"/>
      <c r="D59" s="23"/>
      <c r="E59" s="23" t="n">
        <v>303</v>
      </c>
      <c r="F59" s="23"/>
      <c r="G59" s="23"/>
      <c r="H59" s="23" t="n">
        <v>350</v>
      </c>
      <c r="I59" s="23"/>
      <c r="J59" s="23" t="n">
        <v>340</v>
      </c>
      <c r="K59" s="23" t="n">
        <v>424.93262166405</v>
      </c>
      <c r="L59" s="23"/>
      <c r="M59" s="23"/>
      <c r="N59" s="23" t="n">
        <v>420</v>
      </c>
      <c r="O59" s="23"/>
      <c r="P59" s="23"/>
      <c r="Q59" s="23"/>
      <c r="R59" s="23"/>
      <c r="S59" s="23" t="n">
        <v>390</v>
      </c>
      <c r="T59" s="23" t="n">
        <v>290</v>
      </c>
      <c r="U59" s="23" t="n">
        <v>377.2</v>
      </c>
      <c r="V59" s="23"/>
      <c r="W59" s="20"/>
      <c r="X59" s="23" t="n">
        <v>334</v>
      </c>
      <c r="Z59" s="20" t="n">
        <v>351.664285714286</v>
      </c>
      <c r="AA59" s="21" t="n">
        <f aca="false">AVERAGE(C59:X59)</f>
        <v>358.792513518228</v>
      </c>
      <c r="AB59" s="22" t="n">
        <f aca="false">AA59/Z59-1</f>
        <v>0.0202699793340217</v>
      </c>
    </row>
    <row r="60" customFormat="false" ht="22.5" hidden="false" customHeight="false" outlineLevel="0" collapsed="false">
      <c r="A60" s="33" t="s">
        <v>85</v>
      </c>
      <c r="B60" s="19" t="s">
        <v>74</v>
      </c>
      <c r="C60" s="23" t="n">
        <v>110</v>
      </c>
      <c r="D60" s="23"/>
      <c r="E60" s="23"/>
      <c r="F60" s="23"/>
      <c r="G60" s="23"/>
      <c r="H60" s="23"/>
      <c r="I60" s="23"/>
      <c r="J60" s="23" t="n">
        <v>69.8833333333333</v>
      </c>
      <c r="K60" s="23" t="n">
        <v>103.27</v>
      </c>
      <c r="L60" s="23"/>
      <c r="M60" s="23"/>
      <c r="N60" s="23"/>
      <c r="O60" s="23"/>
      <c r="P60" s="23"/>
      <c r="Q60" s="23"/>
      <c r="R60" s="23"/>
      <c r="S60" s="23"/>
      <c r="T60" s="23"/>
      <c r="U60" s="23" t="n">
        <v>110.9</v>
      </c>
      <c r="V60" s="23"/>
      <c r="W60" s="20"/>
      <c r="X60" s="23"/>
      <c r="Z60" s="23" t="n">
        <v>72.32</v>
      </c>
      <c r="AA60" s="21" t="n">
        <f aca="false">AVERAGE(C60:X60)</f>
        <v>98.5133333333333</v>
      </c>
      <c r="AB60" s="22" t="n">
        <f aca="false">AA60/Z60-1</f>
        <v>0.362186578171092</v>
      </c>
    </row>
    <row r="61" customFormat="false" ht="22.5" hidden="false" customHeight="false" outlineLevel="0" collapsed="false">
      <c r="A61" s="34" t="s">
        <v>86</v>
      </c>
      <c r="B61" s="35" t="s">
        <v>74</v>
      </c>
      <c r="C61" s="23" t="n">
        <v>50</v>
      </c>
      <c r="D61" s="20"/>
      <c r="E61" s="20"/>
      <c r="F61" s="20"/>
      <c r="G61" s="20"/>
      <c r="H61" s="20"/>
      <c r="I61" s="20"/>
      <c r="J61" s="20" t="n">
        <v>53.86</v>
      </c>
      <c r="K61" s="20"/>
      <c r="L61" s="20"/>
      <c r="M61" s="20"/>
      <c r="N61" s="20"/>
      <c r="O61" s="23"/>
      <c r="P61" s="23"/>
      <c r="Q61" s="23"/>
      <c r="R61" s="23"/>
      <c r="S61" s="23"/>
      <c r="T61" s="23"/>
      <c r="U61" s="23"/>
      <c r="V61" s="23"/>
      <c r="W61" s="20"/>
      <c r="X61" s="23" t="n">
        <v>90</v>
      </c>
      <c r="Z61" s="36" t="n">
        <v>54.6108252455979</v>
      </c>
      <c r="AA61" s="21" t="n">
        <f aca="false">AVERAGE(C61:X61)</f>
        <v>64.62</v>
      </c>
      <c r="AB61" s="22" t="n">
        <f aca="false">AA61/Z61-1</f>
        <v>0.183281880641585</v>
      </c>
    </row>
    <row r="62" customFormat="false" ht="12.75" hidden="false" customHeight="true" outlineLevel="0" collapsed="false">
      <c r="A62" s="32" t="s">
        <v>87</v>
      </c>
      <c r="B62" s="19" t="s">
        <v>74</v>
      </c>
      <c r="C62" s="23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3"/>
      <c r="P62" s="23"/>
      <c r="Q62" s="23"/>
      <c r="R62" s="23"/>
      <c r="S62" s="23"/>
      <c r="T62" s="23"/>
      <c r="U62" s="23"/>
      <c r="V62" s="23"/>
      <c r="W62" s="20"/>
      <c r="X62" s="23" t="n">
        <v>36</v>
      </c>
      <c r="Z62" s="23" t="n">
        <v>30</v>
      </c>
      <c r="AA62" s="21" t="n">
        <f aca="false">AVERAGE(C62:X62)</f>
        <v>36</v>
      </c>
      <c r="AB62" s="22" t="n">
        <f aca="false">AA62/Z62-1</f>
        <v>0.2</v>
      </c>
    </row>
    <row r="63" customFormat="false" ht="12.75" hidden="false" customHeight="true" outlineLevel="0" collapsed="false">
      <c r="A63" s="37" t="s">
        <v>88</v>
      </c>
      <c r="B63" s="35" t="s">
        <v>74</v>
      </c>
      <c r="C63" s="23" t="n">
        <v>45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3"/>
      <c r="P63" s="23"/>
      <c r="Q63" s="23"/>
      <c r="R63" s="23"/>
      <c r="S63" s="23"/>
      <c r="T63" s="23"/>
      <c r="U63" s="23"/>
      <c r="V63" s="23"/>
      <c r="W63" s="20"/>
      <c r="X63" s="23" t="n">
        <v>100</v>
      </c>
      <c r="Z63" s="23" t="n">
        <v>72.5</v>
      </c>
      <c r="AA63" s="21" t="n">
        <f aca="false">AVERAGE(C63:X63)</f>
        <v>72.5</v>
      </c>
      <c r="AB63" s="22" t="n">
        <f aca="false">AA63/Z63-1</f>
        <v>0</v>
      </c>
    </row>
    <row r="64" customFormat="false" ht="12.75" hidden="false" customHeight="true" outlineLevel="0" collapsed="false">
      <c r="A64" s="18" t="s">
        <v>89</v>
      </c>
      <c r="B64" s="35" t="s">
        <v>74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Z64" s="23" t="n">
        <v>182.235634920635</v>
      </c>
      <c r="AA64" s="20" t="n">
        <f aca="false">AVERAGE(AA55:AA59)</f>
        <v>196.383688459556</v>
      </c>
      <c r="AB64" s="22" t="n">
        <f aca="false">AA64/Z64-1</f>
        <v>0.0776360427261273</v>
      </c>
    </row>
    <row r="65" customFormat="false" ht="12.75" hidden="false" customHeight="true" outlineLevel="0" collapsed="false">
      <c r="A65" s="18" t="s">
        <v>90</v>
      </c>
      <c r="B65" s="35" t="s">
        <v>74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Z65" s="23" t="n">
        <v>82.3221823671498</v>
      </c>
      <c r="AA65" s="20" t="n">
        <f aca="false">AVERAGE(AA50:AA54)</f>
        <v>91.6717130482378</v>
      </c>
      <c r="AB65" s="22" t="n">
        <f aca="false">AA65/Z65-1</f>
        <v>0.113572434697976</v>
      </c>
    </row>
    <row r="66" customFormat="false" ht="12.75" hidden="false" customHeight="true" outlineLevel="0" collapsed="false">
      <c r="A66" s="39" t="s">
        <v>91</v>
      </c>
      <c r="B66" s="35" t="s">
        <v>74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Z66" s="23" t="n">
        <v>60.27</v>
      </c>
      <c r="AA66" s="20" t="n">
        <v>72.26</v>
      </c>
      <c r="AB66" s="22" t="n">
        <f aca="false">AA66/Z66-1</f>
        <v>0.198938111830098</v>
      </c>
    </row>
    <row r="67" customFormat="false" ht="12.75" hidden="false" customHeight="true" outlineLevel="0" collapsed="false">
      <c r="A67" s="28"/>
      <c r="B67" s="35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Z67" s="23"/>
      <c r="AA67" s="20"/>
      <c r="AB67" s="22"/>
    </row>
    <row r="68" customFormat="false" ht="12.75" hidden="false" customHeight="true" outlineLevel="0" collapsed="false">
      <c r="A68" s="37"/>
      <c r="B68" s="35"/>
      <c r="C68" s="40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0"/>
      <c r="P68" s="40"/>
      <c r="Q68" s="40"/>
      <c r="R68" s="40"/>
      <c r="S68" s="40"/>
      <c r="T68" s="40"/>
      <c r="U68" s="40"/>
      <c r="V68" s="40"/>
      <c r="W68" s="41"/>
      <c r="X68" s="40"/>
      <c r="Z68" s="40"/>
      <c r="AA68" s="41"/>
      <c r="AB68" s="42"/>
    </row>
    <row r="69" customFormat="false" ht="12.75" hidden="false" customHeight="true" outlineLevel="0" collapsed="false">
      <c r="A69" s="37"/>
      <c r="B69" s="43"/>
      <c r="C69" s="40"/>
      <c r="D69" s="41"/>
      <c r="E69" s="41"/>
      <c r="F69" s="41"/>
      <c r="G69" s="41"/>
      <c r="H69" s="41"/>
      <c r="I69" s="41"/>
      <c r="K69" s="41"/>
      <c r="L69" s="41"/>
      <c r="M69" s="41"/>
      <c r="N69" s="41"/>
      <c r="O69" s="40"/>
      <c r="P69" s="40"/>
      <c r="Q69" s="40"/>
      <c r="R69" s="40"/>
      <c r="S69" s="40"/>
      <c r="T69" s="40"/>
      <c r="U69" s="40"/>
      <c r="V69" s="40"/>
      <c r="W69" s="41"/>
      <c r="X69" s="40"/>
      <c r="Z69" s="40"/>
      <c r="AA69" s="41"/>
      <c r="AB69" s="42"/>
    </row>
    <row r="70" customFormat="false" ht="14.65" hidden="false" customHeight="true" outlineLevel="0" collapsed="false">
      <c r="A70" s="31" t="s">
        <v>92</v>
      </c>
      <c r="B70" s="44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Z70" s="17"/>
      <c r="AA70" s="17"/>
      <c r="AB70" s="17"/>
    </row>
    <row r="71" customFormat="false" ht="12.75" hidden="false" customHeight="true" outlineLevel="0" collapsed="false">
      <c r="A71" s="45" t="s">
        <v>93</v>
      </c>
      <c r="B71" s="46" t="s">
        <v>74</v>
      </c>
      <c r="C71" s="20" t="n">
        <v>115</v>
      </c>
      <c r="D71" s="20" t="n">
        <v>95.18</v>
      </c>
      <c r="E71" s="20" t="n">
        <v>213.24</v>
      </c>
      <c r="F71" s="20"/>
      <c r="G71" s="20"/>
      <c r="H71" s="20" t="n">
        <v>83.5</v>
      </c>
      <c r="I71" s="20"/>
      <c r="J71" s="20" t="n">
        <v>90</v>
      </c>
      <c r="K71" s="20" t="n">
        <v>105</v>
      </c>
      <c r="L71" s="20"/>
      <c r="M71" s="20" t="n">
        <v>85</v>
      </c>
      <c r="N71" s="20" t="n">
        <v>92</v>
      </c>
      <c r="O71" s="20"/>
      <c r="Q71" s="20"/>
      <c r="R71" s="20" t="n">
        <v>120</v>
      </c>
      <c r="S71" s="23" t="n">
        <v>90</v>
      </c>
      <c r="T71" s="20" t="n">
        <v>100</v>
      </c>
      <c r="U71" s="20" t="n">
        <v>99.8843537414966</v>
      </c>
      <c r="V71" s="20"/>
      <c r="W71" s="23" t="n">
        <v>180</v>
      </c>
      <c r="X71" s="20" t="n">
        <v>65</v>
      </c>
      <c r="Z71" s="20" t="n">
        <v>92.19</v>
      </c>
      <c r="AA71" s="21" t="n">
        <f aca="false">AVERAGE(C71:X71)</f>
        <v>109.557453838678</v>
      </c>
      <c r="AB71" s="22" t="n">
        <f aca="false">AA71/Z71-1</f>
        <v>0.188387610789439</v>
      </c>
    </row>
    <row r="72" customFormat="false" ht="12.75" hidden="false" customHeight="true" outlineLevel="0" collapsed="false">
      <c r="A72" s="28"/>
      <c r="B72" s="29"/>
      <c r="C72" s="20"/>
      <c r="D72" s="20"/>
      <c r="E72" s="23"/>
      <c r="F72" s="23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Z72" s="20"/>
      <c r="AA72" s="21"/>
      <c r="AB72" s="22"/>
    </row>
    <row r="73" customFormat="false" ht="14.65" hidden="false" customHeight="true" outlineLevel="0" collapsed="false">
      <c r="A73" s="17" t="s">
        <v>94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Z73" s="17"/>
      <c r="AA73" s="17"/>
      <c r="AB73" s="17"/>
    </row>
    <row r="74" customFormat="false" ht="12.75" hidden="false" customHeight="true" outlineLevel="0" collapsed="false">
      <c r="A74" s="18" t="s">
        <v>95</v>
      </c>
      <c r="B74" s="19" t="s">
        <v>96</v>
      </c>
      <c r="C74" s="23" t="n">
        <v>185</v>
      </c>
      <c r="D74" s="23"/>
      <c r="E74" s="20"/>
      <c r="F74" s="20"/>
      <c r="G74" s="20"/>
      <c r="H74" s="20"/>
      <c r="I74" s="20"/>
      <c r="J74" s="23" t="n">
        <v>155</v>
      </c>
      <c r="K74" s="23" t="n">
        <v>158</v>
      </c>
      <c r="L74" s="23"/>
      <c r="M74" s="23" t="n">
        <v>100</v>
      </c>
      <c r="N74" s="23"/>
      <c r="O74" s="20"/>
      <c r="P74" s="20" t="n">
        <v>305</v>
      </c>
      <c r="Q74" s="20"/>
      <c r="R74" s="23"/>
      <c r="S74" s="20"/>
      <c r="T74" s="20"/>
      <c r="U74" s="20" t="n">
        <v>174.08</v>
      </c>
      <c r="V74" s="20"/>
      <c r="W74" s="23" t="n">
        <v>130</v>
      </c>
      <c r="X74" s="20" t="n">
        <v>190</v>
      </c>
      <c r="Z74" s="20" t="n">
        <v>162.40375</v>
      </c>
      <c r="AA74" s="21" t="n">
        <f aca="false">AVERAGE(C74:X74)</f>
        <v>174.635</v>
      </c>
      <c r="AB74" s="22" t="n">
        <f aca="false">AA74/Z74-1</f>
        <v>0.0753138397358435</v>
      </c>
    </row>
    <row r="75" customFormat="false" ht="12.75" hidden="false" customHeight="true" outlineLevel="0" collapsed="false">
      <c r="A75" s="18" t="s">
        <v>97</v>
      </c>
      <c r="B75" s="19" t="s">
        <v>96</v>
      </c>
      <c r="C75" s="23" t="n">
        <v>150</v>
      </c>
      <c r="D75" s="23"/>
      <c r="E75" s="20" t="n">
        <v>190</v>
      </c>
      <c r="F75" s="20"/>
      <c r="G75" s="20"/>
      <c r="H75" s="20" t="n">
        <v>70</v>
      </c>
      <c r="I75" s="20"/>
      <c r="J75" s="23" t="n">
        <v>100</v>
      </c>
      <c r="K75" s="23" t="n">
        <v>100</v>
      </c>
      <c r="L75" s="23"/>
      <c r="M75" s="23" t="n">
        <v>90</v>
      </c>
      <c r="N75" s="23"/>
      <c r="O75" s="23"/>
      <c r="P75" s="20"/>
      <c r="Q75" s="20"/>
      <c r="R75" s="23"/>
      <c r="S75" s="20" t="n">
        <v>50</v>
      </c>
      <c r="T75" s="20" t="n">
        <v>90</v>
      </c>
      <c r="U75" s="20" t="n">
        <v>124.76</v>
      </c>
      <c r="V75" s="20"/>
      <c r="W75" s="20" t="n">
        <v>110</v>
      </c>
      <c r="X75" s="20" t="n">
        <v>65</v>
      </c>
      <c r="Z75" s="20" t="n">
        <v>109.384166666667</v>
      </c>
      <c r="AA75" s="21" t="n">
        <f aca="false">AVERAGE(C75:X75)</f>
        <v>103.614545454545</v>
      </c>
      <c r="AB75" s="22" t="n">
        <f aca="false">AA75/Z75-1</f>
        <v>-0.0527464018599999</v>
      </c>
    </row>
    <row r="76" customFormat="false" ht="12.75" hidden="false" customHeight="true" outlineLevel="0" collapsed="false">
      <c r="A76" s="18" t="s">
        <v>98</v>
      </c>
      <c r="B76" s="19" t="s">
        <v>96</v>
      </c>
      <c r="C76" s="20" t="n">
        <v>200</v>
      </c>
      <c r="D76" s="23"/>
      <c r="E76" s="23" t="n">
        <v>264.81</v>
      </c>
      <c r="F76" s="23"/>
      <c r="G76" s="23"/>
      <c r="H76" s="23"/>
      <c r="I76" s="23"/>
      <c r="J76" s="23"/>
      <c r="K76" s="23"/>
      <c r="L76" s="23"/>
      <c r="M76" s="23"/>
      <c r="N76" s="23"/>
      <c r="O76" s="20"/>
      <c r="P76" s="20" t="n">
        <v>230</v>
      </c>
      <c r="Q76" s="20"/>
      <c r="R76" s="20"/>
      <c r="S76" s="20"/>
      <c r="T76" s="20"/>
      <c r="U76" s="20"/>
      <c r="V76" s="20"/>
      <c r="W76" s="23" t="n">
        <v>350</v>
      </c>
      <c r="X76" s="23"/>
      <c r="Z76" s="20" t="n">
        <v>297.2</v>
      </c>
      <c r="AA76" s="21" t="n">
        <f aca="false">AVERAGE(C76:X76)</f>
        <v>261.2025</v>
      </c>
      <c r="AB76" s="22" t="n">
        <f aca="false">AA76/Z76-1</f>
        <v>-0.121122139973082</v>
      </c>
    </row>
    <row r="77" customFormat="false" ht="12.75" hidden="false" customHeight="false" outlineLevel="0" collapsed="false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</row>
    <row r="1048576" customFormat="false" ht="12.8" hidden="false" customHeight="false" outlineLevel="0" collapsed="false"/>
  </sheetData>
  <mergeCells count="7">
    <mergeCell ref="A2:AB2"/>
    <mergeCell ref="A3:AB3"/>
    <mergeCell ref="A4:B4"/>
    <mergeCell ref="C64:X64"/>
    <mergeCell ref="C65:X65"/>
    <mergeCell ref="C66:X66"/>
    <mergeCell ref="C67:X67"/>
  </mergeCells>
  <printOptions headings="false" gridLines="false" gridLinesSet="true" horizontalCentered="false" verticalCentered="false"/>
  <pageMargins left="0.39375" right="0.196527777777778" top="0.236111111111111" bottom="0.315277777777778" header="0.196527777777778" footer="0.275694444444444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28"/>
  <sheetViews>
    <sheetView showFormulas="false" showGridLines="true" showRowColHeaders="true" showZeros="true" rightToLeft="false" tabSelected="false" showOutlineSymbols="true" defaultGridColor="false" view="normal" topLeftCell="A1" colorId="9" zoomScale="90" zoomScaleNormal="90" zoomScalePageLayoutView="100" workbookViewId="0">
      <selection pane="topLeft" activeCell="D5" activeCellId="0" sqref="D5"/>
    </sheetView>
  </sheetViews>
  <sheetFormatPr defaultColWidth="9.15625" defaultRowHeight="12.75" zeroHeight="false" outlineLevelRow="0" outlineLevelCol="0"/>
  <cols>
    <col collapsed="false" customWidth="true" hidden="false" outlineLevel="0" max="1" min="1" style="48" width="42.71"/>
    <col collapsed="false" customWidth="true" hidden="false" outlineLevel="0" max="2" min="2" style="48" width="13.29"/>
    <col collapsed="false" customWidth="true" hidden="false" outlineLevel="0" max="3" min="3" style="48" width="19.71"/>
    <col collapsed="false" customWidth="true" hidden="false" outlineLevel="0" max="4" min="4" style="48" width="22.14"/>
    <col collapsed="false" customWidth="true" hidden="false" outlineLevel="0" max="5" min="5" style="48" width="18.85"/>
    <col collapsed="false" customWidth="false" hidden="false" outlineLevel="0" max="1024" min="6" style="48" width="9.14"/>
  </cols>
  <sheetData>
    <row r="1" customFormat="false" ht="12" hidden="false" customHeight="true" outlineLevel="0" collapsed="false"/>
    <row r="2" customFormat="false" ht="12.75" hidden="false" customHeight="false" outlineLevel="0" collapsed="false">
      <c r="A2" s="49" t="s">
        <v>99</v>
      </c>
      <c r="B2" s="49" t="s">
        <v>100</v>
      </c>
      <c r="C2" s="49" t="s">
        <v>101</v>
      </c>
      <c r="D2" s="49" t="s">
        <v>102</v>
      </c>
    </row>
    <row r="3" customFormat="false" ht="13.5" hidden="false" customHeight="false" outlineLevel="0" collapsed="false">
      <c r="A3" s="50" t="s">
        <v>103</v>
      </c>
      <c r="B3" s="51" t="n">
        <v>1</v>
      </c>
      <c r="C3" s="51" t="n">
        <v>0.7</v>
      </c>
      <c r="D3" s="52" t="n">
        <v>0.61</v>
      </c>
    </row>
    <row r="4" customFormat="false" ht="14.25" hidden="false" customHeight="false" outlineLevel="0" collapsed="false">
      <c r="A4" s="50"/>
      <c r="B4" s="51" t="n">
        <v>1.43</v>
      </c>
      <c r="C4" s="51" t="n">
        <v>1</v>
      </c>
      <c r="D4" s="52" t="n">
        <v>0.87</v>
      </c>
    </row>
    <row r="5" customFormat="false" ht="14.25" hidden="false" customHeight="false" outlineLevel="0" collapsed="false">
      <c r="A5" s="50"/>
      <c r="B5" s="53" t="n">
        <v>1.65</v>
      </c>
      <c r="C5" s="53" t="n">
        <v>1.15</v>
      </c>
      <c r="D5" s="54" t="n">
        <v>1</v>
      </c>
    </row>
    <row r="6" customFormat="false" ht="14.25" hidden="false" customHeight="false" outlineLevel="0" collapsed="false">
      <c r="A6" s="50" t="s">
        <v>104</v>
      </c>
      <c r="B6" s="51" t="n">
        <v>1</v>
      </c>
      <c r="C6" s="51" t="n">
        <v>0.61</v>
      </c>
      <c r="D6" s="52" t="n">
        <v>0.58</v>
      </c>
    </row>
    <row r="7" customFormat="false" ht="14.25" hidden="false" customHeight="false" outlineLevel="0" collapsed="false">
      <c r="A7" s="50"/>
      <c r="B7" s="51" t="n">
        <v>1.64</v>
      </c>
      <c r="C7" s="51" t="n">
        <v>1</v>
      </c>
      <c r="D7" s="52" t="n">
        <v>0.95</v>
      </c>
    </row>
    <row r="8" customFormat="false" ht="14.25" hidden="false" customHeight="false" outlineLevel="0" collapsed="false">
      <c r="A8" s="50"/>
      <c r="B8" s="53" t="n">
        <v>1.74</v>
      </c>
      <c r="C8" s="53" t="n">
        <v>1.06</v>
      </c>
      <c r="D8" s="54" t="n">
        <v>1</v>
      </c>
    </row>
    <row r="9" customFormat="false" ht="14.25" hidden="false" customHeight="false" outlineLevel="0" collapsed="false">
      <c r="A9" s="50" t="s">
        <v>105</v>
      </c>
      <c r="B9" s="51" t="n">
        <v>1</v>
      </c>
      <c r="C9" s="51" t="n">
        <v>0.5</v>
      </c>
      <c r="D9" s="52" t="n">
        <v>0.34</v>
      </c>
    </row>
    <row r="10" customFormat="false" ht="14.25" hidden="false" customHeight="false" outlineLevel="0" collapsed="false">
      <c r="A10" s="50"/>
      <c r="B10" s="51" t="n">
        <v>2</v>
      </c>
      <c r="C10" s="51" t="n">
        <v>1</v>
      </c>
      <c r="D10" s="52" t="n">
        <v>0.68</v>
      </c>
    </row>
    <row r="11" customFormat="false" ht="14.25" hidden="false" customHeight="false" outlineLevel="0" collapsed="false">
      <c r="A11" s="50"/>
      <c r="B11" s="53" t="n">
        <v>2.94</v>
      </c>
      <c r="C11" s="53" t="n">
        <v>1.47</v>
      </c>
      <c r="D11" s="54" t="n">
        <v>1</v>
      </c>
    </row>
    <row r="12" s="57" customFormat="true" ht="28.5" hidden="false" customHeight="true" outlineLevel="0" collapsed="false">
      <c r="A12" s="55" t="s">
        <v>106</v>
      </c>
      <c r="B12" s="56" t="s">
        <v>107</v>
      </c>
      <c r="C12" s="56"/>
      <c r="D12" s="56"/>
    </row>
    <row r="13" customFormat="false" ht="13.5" hidden="false" customHeight="false" outlineLevel="0" collapsed="false">
      <c r="A13" s="58" t="s">
        <v>108</v>
      </c>
    </row>
    <row r="16" customFormat="false" ht="12.75" hidden="false" customHeight="false" outlineLevel="0" collapsed="false">
      <c r="A16" s="59" t="s">
        <v>109</v>
      </c>
      <c r="B16" s="60" t="s">
        <v>110</v>
      </c>
      <c r="C16" s="60" t="s">
        <v>111</v>
      </c>
      <c r="D16" s="60" t="s">
        <v>112</v>
      </c>
    </row>
    <row r="17" customFormat="false" ht="12.75" hidden="false" customHeight="false" outlineLevel="0" collapsed="false">
      <c r="A17" s="59"/>
      <c r="B17" s="61" t="n">
        <v>1.39</v>
      </c>
      <c r="C17" s="62" t="n">
        <v>1</v>
      </c>
      <c r="D17" s="62" t="n">
        <v>1</v>
      </c>
    </row>
    <row r="19" customFormat="false" ht="12.75" hidden="false" customHeight="false" outlineLevel="0" collapsed="false">
      <c r="A19" s="63" t="s">
        <v>113</v>
      </c>
      <c r="B19" s="64" t="s">
        <v>114</v>
      </c>
      <c r="C19" s="64" t="s">
        <v>115</v>
      </c>
      <c r="D19" s="64" t="s">
        <v>116</v>
      </c>
    </row>
    <row r="20" customFormat="false" ht="12.75" hidden="false" customHeight="false" outlineLevel="0" collapsed="false">
      <c r="A20" s="65" t="s">
        <v>117</v>
      </c>
      <c r="B20" s="66" t="n">
        <v>415</v>
      </c>
      <c r="C20" s="66" t="n">
        <v>356</v>
      </c>
      <c r="D20" s="66" t="n">
        <f aca="false">AVERAGE(B20:C20)</f>
        <v>385.5</v>
      </c>
    </row>
    <row r="21" customFormat="false" ht="12.75" hidden="false" customHeight="false" outlineLevel="0" collapsed="false">
      <c r="A21" s="67" t="s">
        <v>118</v>
      </c>
      <c r="B21" s="67"/>
      <c r="C21" s="67"/>
      <c r="D21" s="67"/>
    </row>
    <row r="23" customFormat="false" ht="12.75" hidden="false" customHeight="false" outlineLevel="0" collapsed="false">
      <c r="A23" s="68" t="s">
        <v>119</v>
      </c>
      <c r="B23" s="69"/>
      <c r="C23" s="69"/>
      <c r="D23" s="69"/>
    </row>
    <row r="24" customFormat="false" ht="12.75" hidden="false" customHeight="true" outlineLevel="0" collapsed="false">
      <c r="A24" s="70" t="s">
        <v>120</v>
      </c>
      <c r="B24" s="70"/>
      <c r="C24" s="70"/>
      <c r="D24" s="70"/>
    </row>
    <row r="25" customFormat="false" ht="12.75" hidden="false" customHeight="false" outlineLevel="0" collapsed="false">
      <c r="A25" s="70"/>
      <c r="B25" s="70"/>
      <c r="C25" s="70"/>
      <c r="D25" s="70"/>
    </row>
    <row r="26" customFormat="false" ht="12.75" hidden="false" customHeight="false" outlineLevel="0" collapsed="false">
      <c r="A26" s="70"/>
      <c r="B26" s="70"/>
      <c r="C26" s="70"/>
      <c r="D26" s="70"/>
    </row>
    <row r="27" customFormat="false" ht="12.75" hidden="false" customHeight="false" outlineLevel="0" collapsed="false">
      <c r="A27" s="70"/>
      <c r="B27" s="70"/>
      <c r="C27" s="70"/>
      <c r="D27" s="70"/>
    </row>
    <row r="28" customFormat="false" ht="12.75" hidden="false" customHeight="false" outlineLevel="0" collapsed="false">
      <c r="A28" s="70"/>
      <c r="B28" s="70"/>
      <c r="C28" s="70"/>
      <c r="D28" s="70"/>
    </row>
  </sheetData>
  <mergeCells count="6">
    <mergeCell ref="A3:A5"/>
    <mergeCell ref="A6:A8"/>
    <mergeCell ref="A9:A11"/>
    <mergeCell ref="B12:D12"/>
    <mergeCell ref="A16:A17"/>
    <mergeCell ref="A24:D28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2020-06-24T18:57:09Z</dcterms:created>
  <dc:creator>Pablo</dc:creator>
  <dc:description/>
  <dc:language>pt-BR</dc:language>
  <cp:lastModifiedBy/>
  <dcterms:modified xsi:type="dcterms:W3CDTF">2022-06-22T14:13:18Z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