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agro\EDUARDO - DEAGRO\"/>
    </mc:Choice>
  </mc:AlternateContent>
  <bookViews>
    <workbookView xWindow="0" yWindow="0" windowWidth="28800" windowHeight="12210"/>
  </bookViews>
  <sheets>
    <sheet name="BDI" sheetId="1" r:id="rId1"/>
  </sheets>
  <definedNames>
    <definedName name="____xlnm.Print_Area_2">#REF!</definedName>
    <definedName name="____xlnm.Print_Area_3">#REF!</definedName>
    <definedName name="____xlnm.Print_Area_3_1">#REF!</definedName>
    <definedName name="____xlnm.Print_Titles_2">#REF!</definedName>
    <definedName name="____xlnm.Print_Titles_3">#REF!</definedName>
    <definedName name="___xlnm.Print_Area_2">#REF!</definedName>
    <definedName name="___xlnm.Print_Area_3">#REF!</definedName>
    <definedName name="___xlnm.Print_Area_3_1">#REF!</definedName>
    <definedName name="___xlnm.Print_Titles_2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BDI!$A$1:$C$20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g">#REF!</definedName>
    <definedName name="ini">#REF!</definedName>
    <definedName name="k">"$#REF!.$A$1:$B$2408"</definedName>
    <definedName name="matriz">#REF!</definedName>
    <definedName name="MINUS">#REF!</definedName>
    <definedName name="Plan1">"$#REF!.$A$1:$B$2408"</definedName>
    <definedName name="PLUS">#REF!</definedName>
    <definedName name="po">#REF!</definedName>
    <definedName name="REF">#REF!</definedName>
    <definedName name="rere">#REF!</definedName>
    <definedName name="RODAPÉ">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5" i="1" s="1"/>
  <c r="C9" i="1" s="1"/>
  <c r="B16" i="1" s="1"/>
  <c r="C21" i="1"/>
  <c r="C16" i="1"/>
</calcChain>
</file>

<file path=xl/sharedStrings.xml><?xml version="1.0" encoding="utf-8"?>
<sst xmlns="http://schemas.openxmlformats.org/spreadsheetml/2006/main" count="27" uniqueCount="25">
  <si>
    <t>ACÓRDÃO Nº 2622/2013  -  PLENÁRIO - TCU 
CÁLCULO DO BDI</t>
  </si>
  <si>
    <t>IMPOSTOS</t>
  </si>
  <si>
    <t>ISS =</t>
  </si>
  <si>
    <t>PIS =</t>
  </si>
  <si>
    <t>COFINS =</t>
  </si>
  <si>
    <t>CPRB =</t>
  </si>
  <si>
    <t>TOTAL =</t>
  </si>
  <si>
    <t>TIPO DE SERVIÇO</t>
  </si>
  <si>
    <t>OBRAS</t>
  </si>
  <si>
    <t>MATERIAIS</t>
  </si>
  <si>
    <t>ADMINISTRAÇÃO CENTRAL</t>
  </si>
  <si>
    <t>SEGUROS E GARANTIAS</t>
  </si>
  <si>
    <t>RISCOS</t>
  </si>
  <si>
    <t>DESPESAS FINANCEIRAS</t>
  </si>
  <si>
    <t>LUCRO</t>
  </si>
  <si>
    <t>BDI</t>
  </si>
  <si>
    <t>1 - Solicitar o valor do ISS do município</t>
  </si>
  <si>
    <t>2- Solicitar a "Base de Cálculo" (% de mão de Obra) - Lei Municipal</t>
  </si>
  <si>
    <t>%</t>
  </si>
  <si>
    <t>3- Fórmula de cálculo do ISS</t>
  </si>
  <si>
    <t>=ISS x base de cálculo</t>
  </si>
  <si>
    <t>4- Valor do ISS calculado</t>
  </si>
  <si>
    <t>MUNICÍPIO</t>
  </si>
  <si>
    <t>E-PROTOCOLO</t>
  </si>
  <si>
    <t>PAVIMENTAÇÃO DE ESTRADAS RURAIS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</si>
</sst>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0"/>
      <name val="MS Sans Serif"/>
      <charset val="1"/>
    </font>
    <font>
      <sz val="14"/>
      <name val="Arial"/>
      <family val="2"/>
      <charset val="1"/>
    </font>
    <font>
      <b/>
      <sz val="8"/>
      <name val="Arial"/>
      <family val="2"/>
      <charset val="1"/>
    </font>
    <font>
      <sz val="10"/>
      <color theme="3" tint="0.39988402966399123"/>
      <name val="Arial"/>
      <family val="2"/>
      <charset val="1"/>
    </font>
    <font>
      <sz val="8"/>
      <color theme="3" tint="0.39988402966399123"/>
      <name val="Arial"/>
      <family val="2"/>
      <charset val="1"/>
    </font>
    <font>
      <sz val="12"/>
      <color theme="3" tint="0.3998840296639912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DEEAF6"/>
      </patternFill>
    </fill>
    <fill>
      <patternFill patternType="solid">
        <fgColor theme="4" tint="0.79989013336588644"/>
        <bgColor rgb="FFDEEAF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1" fillId="0" borderId="0" xfId="1"/>
    <xf numFmtId="0" fontId="2" fillId="2" borderId="3" xfId="1" applyFont="1" applyFill="1" applyBorder="1" applyAlignment="1" applyProtection="1">
      <alignment horizontal="right" vertical="center" wrapText="1"/>
      <protection hidden="1"/>
    </xf>
    <xf numFmtId="2" fontId="3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right" vertical="center" wrapText="1"/>
      <protection hidden="1"/>
    </xf>
    <xf numFmtId="0" fontId="2" fillId="2" borderId="6" xfId="1" applyFont="1" applyFill="1" applyBorder="1" applyAlignment="1" applyProtection="1">
      <alignment horizontal="right" vertical="center" wrapText="1"/>
      <protection hidden="1"/>
    </xf>
    <xf numFmtId="2" fontId="3" fillId="2" borderId="7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right" vertical="center" wrapText="1"/>
      <protection hidden="1"/>
    </xf>
    <xf numFmtId="2" fontId="4" fillId="2" borderId="7" xfId="1" applyNumberFormat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left" vertical="center" wrapText="1"/>
      <protection hidden="1"/>
    </xf>
    <xf numFmtId="4" fontId="3" fillId="3" borderId="12" xfId="1" applyNumberFormat="1" applyFont="1" applyFill="1" applyBorder="1" applyAlignment="1" applyProtection="1">
      <alignment horizontal="center" vertical="center"/>
      <protection locked="0"/>
    </xf>
    <xf numFmtId="4" fontId="3" fillId="3" borderId="13" xfId="1" applyNumberFormat="1" applyFont="1" applyFill="1" applyBorder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left" vertical="center" wrapText="1"/>
      <protection hidden="1"/>
    </xf>
    <xf numFmtId="4" fontId="3" fillId="3" borderId="15" xfId="1" applyNumberFormat="1" applyFont="1" applyFill="1" applyBorder="1" applyAlignment="1" applyProtection="1">
      <alignment horizontal="center" vertical="center"/>
      <protection locked="0"/>
    </xf>
    <xf numFmtId="4" fontId="3" fillId="3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hidden="1"/>
    </xf>
    <xf numFmtId="4" fontId="3" fillId="3" borderId="17" xfId="1" applyNumberFormat="1" applyFont="1" applyFill="1" applyBorder="1" applyAlignment="1" applyProtection="1">
      <alignment horizontal="center" vertical="center"/>
      <protection locked="0"/>
    </xf>
    <xf numFmtId="4" fontId="3" fillId="3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10" fontId="2" fillId="2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vertical="center"/>
      <protection hidden="1"/>
    </xf>
    <xf numFmtId="2" fontId="3" fillId="3" borderId="18" xfId="1" applyNumberFormat="1" applyFont="1" applyFill="1" applyBorder="1" applyAlignment="1" applyProtection="1">
      <alignment horizontal="center" vertical="center"/>
      <protection locked="0"/>
    </xf>
    <xf numFmtId="2" fontId="8" fillId="0" borderId="0" xfId="2" applyNumberFormat="1" applyFont="1" applyAlignment="1" applyProtection="1">
      <alignment horizontal="left" vertical="center"/>
      <protection hidden="1"/>
    </xf>
    <xf numFmtId="2" fontId="9" fillId="0" borderId="18" xfId="2" applyNumberFormat="1" applyFont="1" applyBorder="1" applyAlignment="1" applyProtection="1">
      <alignment horizontal="right" vertical="center"/>
      <protection hidden="1"/>
    </xf>
    <xf numFmtId="2" fontId="10" fillId="0" borderId="18" xfId="2" applyNumberFormat="1" applyFont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0" fontId="2" fillId="2" borderId="19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2" fillId="2" borderId="20" xfId="1" applyFont="1" applyFill="1" applyBorder="1" applyAlignment="1" applyProtection="1">
      <alignment horizontal="left" vertical="center" wrapText="1"/>
      <protection hidden="1"/>
    </xf>
    <xf numFmtId="4" fontId="3" fillId="3" borderId="21" xfId="1" applyNumberFormat="1" applyFont="1" applyFill="1" applyBorder="1" applyAlignment="1" applyProtection="1">
      <alignment horizontal="center" vertical="center"/>
      <protection locked="0"/>
    </xf>
    <xf numFmtId="4" fontId="3" fillId="3" borderId="22" xfId="1" applyNumberFormat="1" applyFont="1" applyFill="1" applyBorder="1" applyAlignment="1" applyProtection="1">
      <alignment horizontal="center" vertical="center"/>
      <protection locked="0"/>
    </xf>
    <xf numFmtId="0" fontId="2" fillId="2" borderId="23" xfId="1" applyFont="1" applyFill="1" applyBorder="1" applyAlignment="1" applyProtection="1">
      <alignment horizontal="left" vertical="center" wrapText="1"/>
      <protection hidden="1"/>
    </xf>
    <xf numFmtId="4" fontId="3" fillId="3" borderId="24" xfId="1" applyNumberFormat="1" applyFont="1" applyFill="1" applyBorder="1" applyAlignment="1" applyProtection="1">
      <alignment horizontal="center" vertical="center"/>
      <protection locked="0"/>
    </xf>
    <xf numFmtId="4" fontId="3" fillId="3" borderId="25" xfId="1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3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685815</xdr:colOff>
      <xdr:row>16</xdr:row>
      <xdr:rowOff>65580</xdr:rowOff>
    </xdr:from>
    <xdr:to>
      <xdr:col>2</xdr:col>
      <xdr:colOff>228690</xdr:colOff>
      <xdr:row>19</xdr:row>
      <xdr:rowOff>65100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85815" y="3561255"/>
          <a:ext cx="4191075" cy="68532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oneCell">
    <xdr:from>
      <xdr:col>0</xdr:col>
      <xdr:colOff>0</xdr:colOff>
      <xdr:row>26</xdr:row>
      <xdr:rowOff>175920</xdr:rowOff>
    </xdr:from>
    <xdr:to>
      <xdr:col>2</xdr:col>
      <xdr:colOff>1020210</xdr:colOff>
      <xdr:row>34</xdr:row>
      <xdr:rowOff>70380</xdr:rowOff>
    </xdr:to>
    <xdr:pic>
      <xdr:nvPicPr>
        <xdr:cNvPr id="3" name="Imagem 3"/>
        <xdr:cNvPicPr/>
      </xdr:nvPicPr>
      <xdr:blipFill>
        <a:blip xmlns:r="http://schemas.openxmlformats.org/officeDocument/2006/relationships" r:embed="rId2"/>
        <a:srcRect r="668"/>
        <a:stretch/>
      </xdr:blipFill>
      <xdr:spPr>
        <a:xfrm>
          <a:off x="0" y="6005220"/>
          <a:ext cx="5668410" cy="14184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9360</xdr:colOff>
      <xdr:row>10</xdr:row>
      <xdr:rowOff>57240</xdr:rowOff>
    </xdr:from>
    <xdr:to>
      <xdr:col>19</xdr:col>
      <xdr:colOff>136800</xdr:colOff>
      <xdr:row>19</xdr:row>
      <xdr:rowOff>150690</xdr:rowOff>
    </xdr:to>
    <xdr:pic>
      <xdr:nvPicPr>
        <xdr:cNvPr id="4" name="Imagem 4"/>
        <xdr:cNvPicPr/>
      </xdr:nvPicPr>
      <xdr:blipFill>
        <a:blip xmlns:r="http://schemas.openxmlformats.org/officeDocument/2006/relationships" r:embed="rId3"/>
        <a:stretch/>
      </xdr:blipFill>
      <xdr:spPr>
        <a:xfrm>
          <a:off x="6934035" y="2028915"/>
          <a:ext cx="8261790" cy="19984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42285</xdr:colOff>
      <xdr:row>1</xdr:row>
      <xdr:rowOff>85725</xdr:rowOff>
    </xdr:from>
    <xdr:to>
      <xdr:col>15</xdr:col>
      <xdr:colOff>138045</xdr:colOff>
      <xdr:row>9</xdr:row>
      <xdr:rowOff>209310</xdr:rowOff>
    </xdr:to>
    <xdr:pic>
      <xdr:nvPicPr>
        <xdr:cNvPr id="5" name="Imagem 5"/>
        <xdr:cNvPicPr/>
      </xdr:nvPicPr>
      <xdr:blipFill>
        <a:blip xmlns:r="http://schemas.openxmlformats.org/officeDocument/2006/relationships" r:embed="rId4"/>
        <a:srcRect l="916"/>
        <a:stretch/>
      </xdr:blipFill>
      <xdr:spPr>
        <a:xfrm>
          <a:off x="6947910" y="504825"/>
          <a:ext cx="5906010" cy="177141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</xdr:row>
      <xdr:rowOff>48915</xdr:rowOff>
    </xdr:from>
    <xdr:to>
      <xdr:col>2</xdr:col>
      <xdr:colOff>1043970</xdr:colOff>
      <xdr:row>27</xdr:row>
      <xdr:rowOff>10755</xdr:rowOff>
    </xdr:to>
    <xdr:pic>
      <xdr:nvPicPr>
        <xdr:cNvPr id="6" name="Imagem 6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5497215"/>
          <a:ext cx="5692170" cy="5333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18555</xdr:colOff>
      <xdr:row>20</xdr:row>
      <xdr:rowOff>7680</xdr:rowOff>
    </xdr:from>
    <xdr:to>
      <xdr:col>16</xdr:col>
      <xdr:colOff>199275</xdr:colOff>
      <xdr:row>30</xdr:row>
      <xdr:rowOff>39000</xdr:rowOff>
    </xdr:to>
    <xdr:pic>
      <xdr:nvPicPr>
        <xdr:cNvPr id="7" name="Imagem 7"/>
        <xdr:cNvPicPr/>
      </xdr:nvPicPr>
      <xdr:blipFill>
        <a:blip xmlns:r="http://schemas.openxmlformats.org/officeDocument/2006/relationships" r:embed="rId6"/>
        <a:stretch/>
      </xdr:blipFill>
      <xdr:spPr>
        <a:xfrm>
          <a:off x="6924180" y="4693980"/>
          <a:ext cx="6571995" cy="193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Normal="100" workbookViewId="0">
      <selection activeCell="B2" sqref="B2:C2"/>
    </sheetView>
  </sheetViews>
  <sheetFormatPr defaultColWidth="8.7109375" defaultRowHeight="15" x14ac:dyDescent="0.25"/>
  <cols>
    <col min="1" max="1" width="53.28515625" style="1" customWidth="1"/>
    <col min="2" max="3" width="16.42578125" style="1" customWidth="1"/>
    <col min="4" max="16384" width="8.7109375" style="1"/>
  </cols>
  <sheetData>
    <row r="1" spans="1:3" ht="33" customHeight="1" thickBot="1" x14ac:dyDescent="0.3">
      <c r="A1" s="28" t="s">
        <v>0</v>
      </c>
      <c r="B1" s="28"/>
      <c r="C1" s="28"/>
    </row>
    <row r="2" spans="1:3" ht="15.75" x14ac:dyDescent="0.25">
      <c r="A2" s="33" t="s">
        <v>22</v>
      </c>
      <c r="B2" s="34"/>
      <c r="C2" s="35"/>
    </row>
    <row r="3" spans="1:3" ht="16.5" thickBot="1" x14ac:dyDescent="0.3">
      <c r="A3" s="36" t="s">
        <v>23</v>
      </c>
      <c r="B3" s="37"/>
      <c r="C3" s="38"/>
    </row>
    <row r="4" spans="1:3" ht="16.5" thickBot="1" x14ac:dyDescent="0.3">
      <c r="A4" s="30" t="s">
        <v>24</v>
      </c>
      <c r="B4" s="31"/>
      <c r="C4" s="32"/>
    </row>
    <row r="5" spans="1:3" ht="15" customHeight="1" thickBot="1" x14ac:dyDescent="0.3">
      <c r="A5" s="29" t="s">
        <v>1</v>
      </c>
      <c r="B5" s="2" t="s">
        <v>2</v>
      </c>
      <c r="C5" s="3">
        <f>B24</f>
        <v>2.5</v>
      </c>
    </row>
    <row r="6" spans="1:3" ht="16.5" thickBot="1" x14ac:dyDescent="0.3">
      <c r="A6" s="29"/>
      <c r="B6" s="4" t="s">
        <v>3</v>
      </c>
      <c r="C6" s="3">
        <v>0.65</v>
      </c>
    </row>
    <row r="7" spans="1:3" ht="16.5" thickBot="1" x14ac:dyDescent="0.3">
      <c r="A7" s="29"/>
      <c r="B7" s="4" t="s">
        <v>4</v>
      </c>
      <c r="C7" s="3">
        <v>3</v>
      </c>
    </row>
    <row r="8" spans="1:3" ht="16.5" thickBot="1" x14ac:dyDescent="0.3">
      <c r="A8" s="29"/>
      <c r="B8" s="5" t="s">
        <v>5</v>
      </c>
      <c r="C8" s="6">
        <v>0</v>
      </c>
    </row>
    <row r="9" spans="1:3" ht="16.5" thickBot="1" x14ac:dyDescent="0.3">
      <c r="A9" s="29"/>
      <c r="B9" s="7" t="s">
        <v>6</v>
      </c>
      <c r="C9" s="8">
        <f>SUM(C5:C8)</f>
        <v>6.15</v>
      </c>
    </row>
    <row r="10" spans="1:3" ht="16.5" thickBot="1" x14ac:dyDescent="0.3">
      <c r="A10" s="9" t="s">
        <v>7</v>
      </c>
      <c r="B10" s="9" t="s">
        <v>8</v>
      </c>
      <c r="C10" s="10" t="s">
        <v>9</v>
      </c>
    </row>
    <row r="11" spans="1:3" ht="15.75" x14ac:dyDescent="0.25">
      <c r="A11" s="11" t="s">
        <v>10</v>
      </c>
      <c r="B11" s="12">
        <v>4.01</v>
      </c>
      <c r="C11" s="13">
        <v>3.45</v>
      </c>
    </row>
    <row r="12" spans="1:3" ht="15.75" x14ac:dyDescent="0.25">
      <c r="A12" s="14" t="s">
        <v>11</v>
      </c>
      <c r="B12" s="15">
        <v>0.4</v>
      </c>
      <c r="C12" s="16">
        <v>0.48</v>
      </c>
    </row>
    <row r="13" spans="1:3" ht="15.75" x14ac:dyDescent="0.25">
      <c r="A13" s="14" t="s">
        <v>12</v>
      </c>
      <c r="B13" s="15">
        <v>0.56000000000000005</v>
      </c>
      <c r="C13" s="16">
        <v>0.85</v>
      </c>
    </row>
    <row r="14" spans="1:3" ht="15.75" x14ac:dyDescent="0.25">
      <c r="A14" s="14" t="s">
        <v>13</v>
      </c>
      <c r="B14" s="15">
        <v>1.1100000000000001</v>
      </c>
      <c r="C14" s="16">
        <v>0.85</v>
      </c>
    </row>
    <row r="15" spans="1:3" ht="16.5" thickBot="1" x14ac:dyDescent="0.3">
      <c r="A15" s="17" t="s">
        <v>14</v>
      </c>
      <c r="B15" s="18">
        <v>7.3</v>
      </c>
      <c r="C15" s="19">
        <v>5.1100000000000003</v>
      </c>
    </row>
    <row r="16" spans="1:3" ht="16.5" thickBot="1" x14ac:dyDescent="0.3">
      <c r="A16" s="20" t="s">
        <v>15</v>
      </c>
      <c r="B16" s="21">
        <f>(((1+((B11+B12+B13)/100))*(1+(B14/100))*(1+(B15/100))))/(1-(C9/100))-1</f>
        <v>0.21345800949387361</v>
      </c>
      <c r="C16" s="21">
        <f>(((1+((C11+C12+C13)/100))*(1+(C14/100))*(1+(C15/100))))/(1-((C6+C7+C8)/100))-1</f>
        <v>0.15278047942916428</v>
      </c>
    </row>
    <row r="17" spans="1:3" ht="18" x14ac:dyDescent="0.25">
      <c r="A17" s="27"/>
      <c r="B17" s="27"/>
      <c r="C17" s="27"/>
    </row>
    <row r="18" spans="1:3" ht="18" x14ac:dyDescent="0.25">
      <c r="A18" s="27"/>
      <c r="B18" s="27"/>
      <c r="C18" s="27"/>
    </row>
    <row r="19" spans="1:3" ht="18" x14ac:dyDescent="0.25">
      <c r="A19" s="27"/>
      <c r="B19" s="27"/>
      <c r="C19" s="27"/>
    </row>
    <row r="20" spans="1:3" ht="18" x14ac:dyDescent="0.25">
      <c r="A20" s="27"/>
      <c r="B20" s="27"/>
      <c r="C20" s="27"/>
    </row>
    <row r="21" spans="1:3" x14ac:dyDescent="0.25">
      <c r="A21" s="22" t="s">
        <v>16</v>
      </c>
      <c r="B21" s="23">
        <v>5</v>
      </c>
      <c r="C21" s="24" t="str">
        <f>IF(B21&lt;=5,"%  -  Ok","Verificar o valor do ISS, se de acordo com a Lei Municipal")</f>
        <v>%  -  Ok</v>
      </c>
    </row>
    <row r="22" spans="1:3" x14ac:dyDescent="0.25">
      <c r="A22" s="22" t="s">
        <v>17</v>
      </c>
      <c r="B22" s="23">
        <v>50</v>
      </c>
      <c r="C22" s="24" t="s">
        <v>18</v>
      </c>
    </row>
    <row r="23" spans="1:3" x14ac:dyDescent="0.25">
      <c r="A23" s="22" t="s">
        <v>19</v>
      </c>
      <c r="B23" s="25" t="s">
        <v>20</v>
      </c>
      <c r="C23" s="24" t="s">
        <v>18</v>
      </c>
    </row>
    <row r="24" spans="1:3" x14ac:dyDescent="0.25">
      <c r="A24" s="22" t="s">
        <v>21</v>
      </c>
      <c r="B24" s="26">
        <f>ROUND(B21*B22/100,4)</f>
        <v>2.5</v>
      </c>
      <c r="C24" s="24" t="s">
        <v>18</v>
      </c>
    </row>
  </sheetData>
  <sheetProtection password="8319" sheet="1" objects="1" scenarios="1" formatCells="0" formatColumns="0" formatRows="0"/>
  <mergeCells count="5">
    <mergeCell ref="A1:C1"/>
    <mergeCell ref="A5:A9"/>
    <mergeCell ref="B2:C2"/>
    <mergeCell ref="B3:C3"/>
    <mergeCell ref="A4:C4"/>
  </mergeCells>
  <printOptions horizontalCentered="1"/>
  <pageMargins left="0.51181102362204722" right="0.51181102362204722" top="0.78740157480314965" bottom="0.78740157480314965" header="0.51181102362204722" footer="0.5118110236220472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BDI</vt:lpstr>
      <vt:lpstr>BDI!Area_de_impressao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Luiz de Castilho</dc:creator>
  <cp:lastModifiedBy>Eduardo Luiz de Castilho</cp:lastModifiedBy>
  <cp:lastPrinted>2025-07-14T20:25:43Z</cp:lastPrinted>
  <dcterms:created xsi:type="dcterms:W3CDTF">2025-07-14T19:04:09Z</dcterms:created>
  <dcterms:modified xsi:type="dcterms:W3CDTF">2025-07-14T20:26:19Z</dcterms:modified>
</cp:coreProperties>
</file>