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ETORES\deagro\CONVENIO_&amp;_CONGENERES\ESTRADAS_INTEGRACAO\Modelo_doc\Plano de Trabalho - MODELO\"/>
    </mc:Choice>
  </mc:AlternateContent>
  <bookViews>
    <workbookView xWindow="0" yWindow="0" windowWidth="28800" windowHeight="11610" activeTab="1"/>
  </bookViews>
  <sheets>
    <sheet name="01" sheetId="1" r:id="rId1"/>
    <sheet name="02" sheetId="3" r:id="rId2"/>
    <sheet name="03" sheetId="4" r:id="rId3"/>
    <sheet name="04" sheetId="5" r:id="rId4"/>
    <sheet name="Municipios" sheetId="2" state="hidden" r:id="rId5"/>
  </sheets>
  <definedNames>
    <definedName name="_xlnm._FilterDatabase" localSheetId="4" hidden="1">Municipios!$A$1:$I$400</definedName>
    <definedName name="_xlnm.Print_Area" localSheetId="0">'01'!$A$1:$H$34</definedName>
    <definedName name="_xlnm.Print_Area" localSheetId="1">'02'!$A$1:$H$29</definedName>
    <definedName name="_xlnm.Print_Area" localSheetId="2">'03'!$A$1:$F$33</definedName>
    <definedName name="_xlnm.Print_Area" localSheetId="3">'04'!$A$1:$F$19</definedName>
  </definedNames>
  <calcPr calcId="162913" iterateDelta="1E-4"/>
</workbook>
</file>

<file path=xl/calcChain.xml><?xml version="1.0" encoding="utf-8"?>
<calcChain xmlns="http://schemas.openxmlformats.org/spreadsheetml/2006/main">
  <c r="F19" i="1" l="1"/>
  <c r="F30" i="4"/>
  <c r="E30" i="4"/>
  <c r="F32" i="4"/>
  <c r="F31" i="4"/>
  <c r="A1" i="5"/>
  <c r="A1" i="4"/>
  <c r="A1" i="3"/>
  <c r="E31" i="4"/>
  <c r="B18" i="5"/>
  <c r="B14" i="5"/>
  <c r="B13" i="5"/>
  <c r="A14" i="5"/>
  <c r="A18" i="5"/>
  <c r="A13" i="5"/>
  <c r="A17" i="5"/>
  <c r="F8" i="4"/>
  <c r="F27" i="3"/>
  <c r="B25" i="1"/>
  <c r="B17" i="5"/>
  <c r="D20" i="1"/>
  <c r="B19" i="1"/>
  <c r="B18" i="1"/>
  <c r="G17" i="1"/>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<sst xmlns="http://schemas.openxmlformats.org/spreadsheetml/2006/main" count="2598" uniqueCount="2126">
  <si>
    <t>1. PARTÍCIPES</t>
  </si>
  <si>
    <t>1.1 CONCEDENTE</t>
  </si>
  <si>
    <t>Secretaria da Agricultura e do Abastecimento</t>
  </si>
  <si>
    <t>CNPJ:</t>
  </si>
  <si>
    <t>76.416.957/0001-85</t>
  </si>
  <si>
    <t>Endereço:</t>
  </si>
  <si>
    <t>Rua dos Funcionários nº 1559, Cabral</t>
  </si>
  <si>
    <t>Curitiba</t>
  </si>
  <si>
    <t>UF:</t>
  </si>
  <si>
    <t>PR</t>
  </si>
  <si>
    <t>CEP:</t>
  </si>
  <si>
    <t>80035-050</t>
  </si>
  <si>
    <t>Telefone:</t>
  </si>
  <si>
    <t>(41) 3313-4000</t>
  </si>
  <si>
    <t>https://www.agricultura.pr.gov.br/Formulario/Fale-com-SEAB</t>
  </si>
  <si>
    <t>Camila Luiza Cunha Bernardo Aragão</t>
  </si>
  <si>
    <t>9399/2025</t>
  </si>
  <si>
    <t>Cargo:</t>
  </si>
  <si>
    <t>Diretora Geral da Secretaria de Estado da Agricultura e do Abastecimento - SEAB</t>
  </si>
  <si>
    <t>e-mail:</t>
  </si>
  <si>
    <t>camila.aragao@seab.pr.gov.br</t>
  </si>
  <si>
    <t>Obs.: LGPD - Lei Geral de Proteção de Dados Pessoais, Lei nº 13.709/2018, IPDM - (Índice Ipardes de Desempenho Municipal)</t>
  </si>
  <si>
    <t>Itapejara D'Oeste</t>
  </si>
  <si>
    <t>IPDM (IPARDES)</t>
  </si>
  <si>
    <t>XXXXXXX</t>
  </si>
  <si>
    <t>XXXXXXXXXXX</t>
  </si>
  <si>
    <t>Prefeito</t>
  </si>
  <si>
    <t>CPF - (LGPD*):</t>
  </si>
  <si>
    <t>XXXXXXXXX</t>
  </si>
  <si>
    <t>RG/Órgão Expedidor (LGPD*):</t>
  </si>
  <si>
    <t>Nome:</t>
  </si>
  <si>
    <t>CNPJ/MF:</t>
  </si>
  <si>
    <t>Cidade:</t>
  </si>
  <si>
    <t>Home Page:</t>
  </si>
  <si>
    <t>e-mail/contato:</t>
  </si>
  <si>
    <t>www.agricultura.pr.gov.br</t>
  </si>
  <si>
    <t>Representante Legal:</t>
  </si>
  <si>
    <t>Decreto de Nomeação:</t>
  </si>
  <si>
    <t>1.2 CONVENENTE</t>
  </si>
  <si>
    <t>Município</t>
  </si>
  <si>
    <t>Índice IPARDES 2022</t>
  </si>
  <si>
    <t>Contrapartida Mínima</t>
  </si>
  <si>
    <t>Núcleo Regional</t>
  </si>
  <si>
    <t>CNPJ</t>
  </si>
  <si>
    <t>Credor</t>
  </si>
  <si>
    <t>Endereço Prefeitura</t>
  </si>
  <si>
    <t>Cep Prefeitura</t>
  </si>
  <si>
    <t>Abatiá</t>
  </si>
  <si>
    <t>Cornélio Procópio</t>
  </si>
  <si>
    <t>75.743.567/0001-57</t>
  </si>
  <si>
    <t>Av. João Carvalho Mello, 135, Centro</t>
  </si>
  <si>
    <t>86.460-000</t>
  </si>
  <si>
    <t>Sonia Aparecida de Souza Chaves</t>
  </si>
  <si>
    <t>Adrianópolis</t>
  </si>
  <si>
    <t>76.105.642/0001-17</t>
  </si>
  <si>
    <t>Av. Marechal Mascarenhas de Morães, 115, Centr</t>
  </si>
  <si>
    <t>83.490-000</t>
  </si>
  <si>
    <t>Vandir de Oliveira Rosa</t>
  </si>
  <si>
    <t>Agudos do Sul</t>
  </si>
  <si>
    <t>76.105.667/0001-10</t>
  </si>
  <si>
    <t>Av. Brasil, 38, Centro</t>
  </si>
  <si>
    <t>83.850-000</t>
  </si>
  <si>
    <t>Genezio Gonçalves da Luz</t>
  </si>
  <si>
    <t>Almirante Tamandaré</t>
  </si>
  <si>
    <t>76.105.659/0001-74</t>
  </si>
  <si>
    <t>Av. Emílio Jonhson, 360, Centro</t>
  </si>
  <si>
    <t>83.501-000</t>
  </si>
  <si>
    <t>Camilo Daniel Lovato</t>
  </si>
  <si>
    <t>Altamira do Paraná</t>
  </si>
  <si>
    <t>Campo Mourão</t>
  </si>
  <si>
    <t>78.069.143/0001-47</t>
  </si>
  <si>
    <t>R. Cantú, 180, Centro</t>
  </si>
  <si>
    <t>85.280-000</t>
  </si>
  <si>
    <t>Elza Aparecida da Silva</t>
  </si>
  <si>
    <t>Alto Paraíso</t>
  </si>
  <si>
    <t>Umuarama</t>
  </si>
  <si>
    <t>95.640.736/0001-30</t>
  </si>
  <si>
    <t>Av. Pedro Amaro dos Santos, 900, Centro</t>
  </si>
  <si>
    <t>87.528-000</t>
  </si>
  <si>
    <t>Luiz Eliseu dos Santos</t>
  </si>
  <si>
    <t>Alto Paraná</t>
  </si>
  <si>
    <t>Paranavaí</t>
  </si>
  <si>
    <t>76.279.967/0001-16</t>
  </si>
  <si>
    <t>R. José Anchieta, 1641, Centro</t>
  </si>
  <si>
    <t>87.750-000</t>
  </si>
  <si>
    <t>Claudemir Joia Pereira</t>
  </si>
  <si>
    <t>Alto Piquiri</t>
  </si>
  <si>
    <t>76.247.352/0001-08</t>
  </si>
  <si>
    <t>R. Santos Dumont, 341, Centro</t>
  </si>
  <si>
    <t>87.580-000</t>
  </si>
  <si>
    <t>Giovane Mendes de Carvalho</t>
  </si>
  <si>
    <t>Altônia</t>
  </si>
  <si>
    <t>81.478.059/0001-91</t>
  </si>
  <si>
    <t>R. Rui Barbosa, 815, Centro</t>
  </si>
  <si>
    <t>87.550-000</t>
  </si>
  <si>
    <t>Diego Jardim Pergo</t>
  </si>
  <si>
    <t>Alvorada do Sul</t>
  </si>
  <si>
    <t>Londrina</t>
  </si>
  <si>
    <t>75.132.860/0001-88</t>
  </si>
  <si>
    <t>Praça Prefeito Antonio de Souza Lemos, 32, Centro</t>
  </si>
  <si>
    <t>86.150-000</t>
  </si>
  <si>
    <t>Marcos Antonio Gasparelli</t>
  </si>
  <si>
    <t>Amaporã</t>
  </si>
  <si>
    <t>75.475.038/0001-10</t>
  </si>
  <si>
    <t>R. Sete de Setembro, 21, Centro</t>
  </si>
  <si>
    <t>87.850-000</t>
  </si>
  <si>
    <t>Marcos Marin</t>
  </si>
  <si>
    <t>Ampére</t>
  </si>
  <si>
    <t>Francisco Beltrão</t>
  </si>
  <si>
    <t>77.817.054/0001-79</t>
  </si>
  <si>
    <t>R. Maringá, 279, Centro</t>
  </si>
  <si>
    <t>85.640-000</t>
  </si>
  <si>
    <t>Douglas Diems Morockoski Potrich</t>
  </si>
  <si>
    <t>Anahy</t>
  </si>
  <si>
    <t>Cascavel</t>
  </si>
  <si>
    <t>95.594.800/0001-94</t>
  </si>
  <si>
    <t>R. Vereador Leonardo Aparecido Dobicz, 591, Centro</t>
  </si>
  <si>
    <t>85.425-000</t>
  </si>
  <si>
    <t>Arilson Batista de Souza</t>
  </si>
  <si>
    <t>Andirá</t>
  </si>
  <si>
    <t>76.235.761/0001-94</t>
  </si>
  <si>
    <t>R. Mauro Cardoso de Oliveira, 190, Jardim Vesper</t>
  </si>
  <si>
    <t>86.380-000</t>
  </si>
  <si>
    <t>Ednyra Aparecida Sanches Bueno de Godoy Ferreira</t>
  </si>
  <si>
    <t>Ângulo</t>
  </si>
  <si>
    <t>Maringá</t>
  </si>
  <si>
    <t>95.642.286/0001-15</t>
  </si>
  <si>
    <t>Av. Valério Osmar Estevão, 72, Centro</t>
  </si>
  <si>
    <t>86.755-000</t>
  </si>
  <si>
    <t>Alexandre de Sousa Profeta</t>
  </si>
  <si>
    <t>Antonina</t>
  </si>
  <si>
    <t>Paranaguá</t>
  </si>
  <si>
    <t>76.022.516/0001-07</t>
  </si>
  <si>
    <t>R. Xv de Novembro, 150, Centro</t>
  </si>
  <si>
    <t>83.370-000</t>
  </si>
  <si>
    <t>Rozane Maristela Benedetti Osaki</t>
  </si>
  <si>
    <t>Antônio Olinto</t>
  </si>
  <si>
    <t>União da Vitória</t>
  </si>
  <si>
    <t>76.020.460/0001-43</t>
  </si>
  <si>
    <t>Av. Reinaldo Machiavelli, 202, Centro</t>
  </si>
  <si>
    <t>83.980-000</t>
  </si>
  <si>
    <t>Fabio Staniszewski Machiavelli</t>
  </si>
  <si>
    <t>Apucarana</t>
  </si>
  <si>
    <t>75.771.253/0001-68</t>
  </si>
  <si>
    <t>Praça Centro Cívico José de Oliveira Rosa, 25, Centro</t>
  </si>
  <si>
    <t>86.800-235</t>
  </si>
  <si>
    <t>Rodolfo Mota da Silva</t>
  </si>
  <si>
    <t>Arapongas</t>
  </si>
  <si>
    <t>76.958.966/0001-06</t>
  </si>
  <si>
    <t>R. Garças, 750, Centro</t>
  </si>
  <si>
    <t>86.700-285</t>
  </si>
  <si>
    <t>Rafael Felipe Cita</t>
  </si>
  <si>
    <t>Arapoti</t>
  </si>
  <si>
    <t>Ponta Grossa</t>
  </si>
  <si>
    <t>75.658.377/0001-31</t>
  </si>
  <si>
    <t>R. Placídio Leite, 148, Centro Cívico</t>
  </si>
  <si>
    <t>84.990-000</t>
  </si>
  <si>
    <t>Irani José Barros</t>
  </si>
  <si>
    <t>Arapuã</t>
  </si>
  <si>
    <t>Ivaiporã</t>
  </si>
  <si>
    <t>01.612.388/0001-44</t>
  </si>
  <si>
    <t>R. Presidente Café Filho, 1410, Recanto Feliz</t>
  </si>
  <si>
    <t>86.884-000</t>
  </si>
  <si>
    <t>Manoel Salvador</t>
  </si>
  <si>
    <t>Araruna</t>
  </si>
  <si>
    <t>75.359.760/0001-99</t>
  </si>
  <si>
    <t>Praça Nossa Senhora do Rocio, 390, Centro</t>
  </si>
  <si>
    <t>87.260-000</t>
  </si>
  <si>
    <t>Gustavo França dos Santos</t>
  </si>
  <si>
    <t>Araucária</t>
  </si>
  <si>
    <t>76.105.535/0001-99</t>
  </si>
  <si>
    <t>R. Pedro Druszcz, 111, Centro</t>
  </si>
  <si>
    <t>83.702-080</t>
  </si>
  <si>
    <t>Luiz Gustavo Botogoski</t>
  </si>
  <si>
    <t>Ariranha do Ivaí</t>
  </si>
  <si>
    <t>01.612.453/0001-31</t>
  </si>
  <si>
    <t>R. Miguel Verenka, 14, Centro</t>
  </si>
  <si>
    <t>86.880-000</t>
  </si>
  <si>
    <t>Thiago Epifanio da Silva</t>
  </si>
  <si>
    <t>Assaí</t>
  </si>
  <si>
    <t>76.290.709/0001-30</t>
  </si>
  <si>
    <t>Av. Rio de Janeiro, 720, Centro</t>
  </si>
  <si>
    <t>86.220-000</t>
  </si>
  <si>
    <t>Michel Angelo Bomtempo</t>
  </si>
  <si>
    <t>Assis Chateaubriand</t>
  </si>
  <si>
    <t>Toledo</t>
  </si>
  <si>
    <t>76.208.479/0001-18</t>
  </si>
  <si>
    <t>Av. Cívica, S/N</t>
  </si>
  <si>
    <t>85.935-000</t>
  </si>
  <si>
    <t>Marcel Henrique Micheletto</t>
  </si>
  <si>
    <t>Astorga</t>
  </si>
  <si>
    <t>75.743.377/0001-30</t>
  </si>
  <si>
    <t>Av. Doutor José Soares de Azevedo, 48, Centro</t>
  </si>
  <si>
    <t>86.730-000</t>
  </si>
  <si>
    <t>Suzie Aparecida Pucillo Zanatta</t>
  </si>
  <si>
    <t>Atalaia</t>
  </si>
  <si>
    <t>75.731.018/0001-62</t>
  </si>
  <si>
    <t>Praça José Bento dos Santos, 02, Centro</t>
  </si>
  <si>
    <t>87.630-000</t>
  </si>
  <si>
    <t>Carlos Eduardo Armelin Mariani</t>
  </si>
  <si>
    <t>Balsa Nova</t>
  </si>
  <si>
    <t>76.105.527/0001-42</t>
  </si>
  <si>
    <t>Av. Brasil, 665, Centro</t>
  </si>
  <si>
    <t>83.650-000</t>
  </si>
  <si>
    <t>Clever Aparecido Iavolski Poletto</t>
  </si>
  <si>
    <t>Bandeirantes</t>
  </si>
  <si>
    <t>76.235.753/0001-48</t>
  </si>
  <si>
    <t>R. Frei Rafael Proner, 1457, Centro</t>
  </si>
  <si>
    <t>86.360-000</t>
  </si>
  <si>
    <t>Jaelson Ramalho Matta</t>
  </si>
  <si>
    <t>Barbosa Ferraz</t>
  </si>
  <si>
    <t>76.950.062/0001-26</t>
  </si>
  <si>
    <t>Av. Presidente Kennedy, 363, Centro</t>
  </si>
  <si>
    <t>86.960-000</t>
  </si>
  <si>
    <t>Carlos Rosa Alves</t>
  </si>
  <si>
    <t>Barra do Jacaré</t>
  </si>
  <si>
    <t>Jacarezinho</t>
  </si>
  <si>
    <t>76.407.568/0001-93</t>
  </si>
  <si>
    <t>R. Rui Barbosa, 96, Centro</t>
  </si>
  <si>
    <t>86.385-000</t>
  </si>
  <si>
    <t>Luiz Fabiano Zanatta</t>
  </si>
  <si>
    <t>Barracão</t>
  </si>
  <si>
    <t>75.666.131/0001-01</t>
  </si>
  <si>
    <t>R. São Paulo, 235, Centro</t>
  </si>
  <si>
    <t>85.700-000</t>
  </si>
  <si>
    <t>Jorge Luiz Santin</t>
  </si>
  <si>
    <t>Bela Vista da Caroba</t>
  </si>
  <si>
    <t>01.612.441/0001-07</t>
  </si>
  <si>
    <t>Av. Rio de Janeiro, 1021, Centro</t>
  </si>
  <si>
    <t>85.745-000</t>
  </si>
  <si>
    <t>Gelson Maffi</t>
  </si>
  <si>
    <t>Bela Vista do Paraíso</t>
  </si>
  <si>
    <t>76.245.067/0001-58</t>
  </si>
  <si>
    <t>R. Joaquim Ladeia, 150, Centro</t>
  </si>
  <si>
    <t>86.130-000</t>
  </si>
  <si>
    <t>Fabricio Pastore</t>
  </si>
  <si>
    <t>Bituruna</t>
  </si>
  <si>
    <t>81.648.859/0001-03</t>
  </si>
  <si>
    <t>Av. Doutor Oscar Geyer, 489, Centro</t>
  </si>
  <si>
    <t>84.640-000</t>
  </si>
  <si>
    <t>Rodrigo Rossoni</t>
  </si>
  <si>
    <t>Boa Esperança</t>
  </si>
  <si>
    <t>76.217.017/0001-67</t>
  </si>
  <si>
    <t>Av. Brasil, 361, Centro</t>
  </si>
  <si>
    <t>87.390-000</t>
  </si>
  <si>
    <t>Joel Celso Buscariol</t>
  </si>
  <si>
    <t>Boa Esperança do Iguaçu</t>
  </si>
  <si>
    <t>Dois Vizinhos</t>
  </si>
  <si>
    <t>95.589.255/0001-48</t>
  </si>
  <si>
    <t>R. Demétrio Pinzon, 16, Centro</t>
  </si>
  <si>
    <t>85.680-000</t>
  </si>
  <si>
    <t>Givanildo Trumi</t>
  </si>
  <si>
    <t>Boa Ventura de São Roque</t>
  </si>
  <si>
    <t>Pitanga</t>
  </si>
  <si>
    <t>01.612.906/0001-20</t>
  </si>
  <si>
    <t>R. Moisés Miranda, 422, Centro</t>
  </si>
  <si>
    <t>85.225-000</t>
  </si>
  <si>
    <t>Nestor Kenear</t>
  </si>
  <si>
    <t>Boa Vista da Aparecida</t>
  </si>
  <si>
    <t>78.121.985/0001-09</t>
  </si>
  <si>
    <t>Av. Cícero Barbosa Sobrinho, 1190, Centro</t>
  </si>
  <si>
    <t>85.780-000</t>
  </si>
  <si>
    <t>Eduardo José Henrichs</t>
  </si>
  <si>
    <t>Bocaiúva do Sul</t>
  </si>
  <si>
    <t>76.105.592/0001-78</t>
  </si>
  <si>
    <t>R. Carlos Alberto Ribeiro, 21, Centro</t>
  </si>
  <si>
    <t>83.450-000</t>
  </si>
  <si>
    <t>João de Lima</t>
  </si>
  <si>
    <t>Bom Jesus do Sul</t>
  </si>
  <si>
    <t>01.612.443/0001-04</t>
  </si>
  <si>
    <t>Av. Ipiranga, 72, Centro</t>
  </si>
  <si>
    <t>85.708-000</t>
  </si>
  <si>
    <t>Helio José Surdi</t>
  </si>
  <si>
    <t>Bom Sucesso</t>
  </si>
  <si>
    <t>75.771.261/0001-04</t>
  </si>
  <si>
    <t>Praça Paraná, 77, Centro</t>
  </si>
  <si>
    <t>86.940-000</t>
  </si>
  <si>
    <t>Rosana Ferreira Lopes</t>
  </si>
  <si>
    <t>Bom Sucesso do Sul</t>
  </si>
  <si>
    <t>Pato Branco</t>
  </si>
  <si>
    <t>80.874.100/0001-86</t>
  </si>
  <si>
    <t>R. Cândido Merlo, 290, Centro</t>
  </si>
  <si>
    <t>85.515-000</t>
  </si>
  <si>
    <t>Maico Diogo Faversani</t>
  </si>
  <si>
    <t>Borrazópolis</t>
  </si>
  <si>
    <t>75.740.829/0001-20</t>
  </si>
  <si>
    <t>Praça da República, 28, Centro</t>
  </si>
  <si>
    <t>86.925-000</t>
  </si>
  <si>
    <t>Adilson Lucchetti</t>
  </si>
  <si>
    <t>Braganey</t>
  </si>
  <si>
    <t>78.121.902/0001-73</t>
  </si>
  <si>
    <t>Av. Arthur Pereira, 860, Centro</t>
  </si>
  <si>
    <t>85.430-000</t>
  </si>
  <si>
    <t>Valdir Zielinski</t>
  </si>
  <si>
    <t>Brasilândia do Sul</t>
  </si>
  <si>
    <t>95.640.520/0001-75</t>
  </si>
  <si>
    <t>Av. Adão Arcângelo Dal Bem, 882, Centro</t>
  </si>
  <si>
    <t>87.595-000</t>
  </si>
  <si>
    <t>Alex Antonio Cavalcante</t>
  </si>
  <si>
    <t>Cafeara</t>
  </si>
  <si>
    <t>75.845.545/0001-06</t>
  </si>
  <si>
    <t>Av. Brasil, 188, Centro</t>
  </si>
  <si>
    <t>86.640-000</t>
  </si>
  <si>
    <t>Elton Fábio Lazaretti</t>
  </si>
  <si>
    <t>Cafelândia</t>
  </si>
  <si>
    <t>78.121.878/0001-72</t>
  </si>
  <si>
    <t>R. Vereador Luiz Picolli, 299, Centro</t>
  </si>
  <si>
    <t>85.415-000</t>
  </si>
  <si>
    <t>Junior Motter</t>
  </si>
  <si>
    <t>Cafezal do Sul</t>
  </si>
  <si>
    <t>95.640.652/0001-05</t>
  </si>
  <si>
    <t>Av. Ítalo Orcelli, 604, Centro</t>
  </si>
  <si>
    <t>87.565-000</t>
  </si>
  <si>
    <t>Pedro Minoru Inoue</t>
  </si>
  <si>
    <t>Califórnia</t>
  </si>
  <si>
    <t>75.771.279/0001-06</t>
  </si>
  <si>
    <t>R. 17 de Dezembro, 149, Centro</t>
  </si>
  <si>
    <t>86.820-000</t>
  </si>
  <si>
    <t>Paulo Sérgio Chileide</t>
  </si>
  <si>
    <t>Cambará</t>
  </si>
  <si>
    <t>75.442.756/0001-90</t>
  </si>
  <si>
    <t>Av. Brasil, 1229, Centro</t>
  </si>
  <si>
    <t>86.390-000</t>
  </si>
  <si>
    <t>Walcir Joaquim</t>
  </si>
  <si>
    <t>Cambé</t>
  </si>
  <si>
    <t>75.732.057/0001-84</t>
  </si>
  <si>
    <t>R. Otto Gaertner, 65, Centro</t>
  </si>
  <si>
    <t>86.181-900</t>
  </si>
  <si>
    <t>Conrado Angelo Scheller</t>
  </si>
  <si>
    <t>Cambira</t>
  </si>
  <si>
    <t>75.771.287/0001-52</t>
  </si>
  <si>
    <t>Av. Canadá, 320, Centro</t>
  </si>
  <si>
    <t>86.890-000</t>
  </si>
  <si>
    <t>Ana Lúcia de Oliveira</t>
  </si>
  <si>
    <t>Campina da Lagoa</t>
  </si>
  <si>
    <t>76.950.070/0001-72</t>
  </si>
  <si>
    <t>R. Vereador Homero Franco, 851, Centro</t>
  </si>
  <si>
    <t>87.345-000</t>
  </si>
  <si>
    <t>Gianny José Gracioso Bento</t>
  </si>
  <si>
    <t>Campina do Simão</t>
  </si>
  <si>
    <t>Guarapuava</t>
  </si>
  <si>
    <t>01.611.489/0001-09</t>
  </si>
  <si>
    <t>R. José Pedro Seleme, 3516, Centro</t>
  </si>
  <si>
    <t>85.148-000</t>
  </si>
  <si>
    <t>André Junior de Paula</t>
  </si>
  <si>
    <t>Campina Grande do Sul</t>
  </si>
  <si>
    <t>76.105.600/0001-86</t>
  </si>
  <si>
    <t>Praça Bento Munhoz da Rocha Neto, 30, Centro</t>
  </si>
  <si>
    <t>83.430-000</t>
  </si>
  <si>
    <t>Luiz Carlos Assunção</t>
  </si>
  <si>
    <t>Campo Bonito</t>
  </si>
  <si>
    <t>80.869.621/0001-45</t>
  </si>
  <si>
    <t>R. Prefeito Darcísio Roberto Grassi, 252, Centro</t>
  </si>
  <si>
    <t>85.450-000</t>
  </si>
  <si>
    <t>Mario Weber</t>
  </si>
  <si>
    <t>Campo do Tenente</t>
  </si>
  <si>
    <t>76.002.658/0001-02</t>
  </si>
  <si>
    <t>Av. Miguel Komarchewski, 900, Centro</t>
  </si>
  <si>
    <t>83.870-000</t>
  </si>
  <si>
    <t>Weverton Willian Vizentin</t>
  </si>
  <si>
    <t>Campo Largo</t>
  </si>
  <si>
    <t>76.105.618/0001-88</t>
  </si>
  <si>
    <t>Av. Padre Natal Pigatto, 925, Vila Bancária</t>
  </si>
  <si>
    <t>83.601-630</t>
  </si>
  <si>
    <t>Mauricio Roberto Rivabem</t>
  </si>
  <si>
    <t>Campo Magro</t>
  </si>
  <si>
    <t>01.607.539/0001-76</t>
  </si>
  <si>
    <t>Rodovia Gumercindo Boza, 2823, Centro</t>
  </si>
  <si>
    <t>83.535-000</t>
  </si>
  <si>
    <t>Rilton Boza</t>
  </si>
  <si>
    <t>75.904.524/0001-06</t>
  </si>
  <si>
    <t>R. Brasil, 1487, Centro</t>
  </si>
  <si>
    <t>87.301-140</t>
  </si>
  <si>
    <t>João Douglas Fabrício</t>
  </si>
  <si>
    <t>Cândido de Abreu</t>
  </si>
  <si>
    <t>76.175.926/0001-80</t>
  </si>
  <si>
    <t>Av. Paraná, 3, Centro</t>
  </si>
  <si>
    <t>84.470-000</t>
  </si>
  <si>
    <t>Renan Menck Romanichen</t>
  </si>
  <si>
    <t>Candói</t>
  </si>
  <si>
    <t>95.684.478/0001-94</t>
  </si>
  <si>
    <t>R. Xv de Novembro, 1761, Centro</t>
  </si>
  <si>
    <t>85.140-000</t>
  </si>
  <si>
    <t>Aldoino Goldoni Filho</t>
  </si>
  <si>
    <t>Cantagalo</t>
  </si>
  <si>
    <t>78.279.981/0001-45</t>
  </si>
  <si>
    <t>R. Cinderela, 379, Centro</t>
  </si>
  <si>
    <t>85.160-000</t>
  </si>
  <si>
    <t>João Konjunski</t>
  </si>
  <si>
    <t>Capanema</t>
  </si>
  <si>
    <t>75.972.760/0001-60</t>
  </si>
  <si>
    <t>Av. Pedro Viriato Parigot de Souza, 1080, Cent</t>
  </si>
  <si>
    <t>85.760-000</t>
  </si>
  <si>
    <t>Neivor Kessler</t>
  </si>
  <si>
    <t>Capitão Leônidas Marques</t>
  </si>
  <si>
    <t>76.208.834/0001-59</t>
  </si>
  <si>
    <t>Av. Trancredo Neves, 502, Centro</t>
  </si>
  <si>
    <t>85.790-000</t>
  </si>
  <si>
    <t>Maxwell Scapini</t>
  </si>
  <si>
    <t>Carambeí</t>
  </si>
  <si>
    <t>01.613.765/0001-60</t>
  </si>
  <si>
    <t>Av. do Ouro , 1335, Nova Carambeí</t>
  </si>
  <si>
    <t>84.145-000</t>
  </si>
  <si>
    <t>Elisangela Pedroso de Oliveira Nunes</t>
  </si>
  <si>
    <t>Carlópolis</t>
  </si>
  <si>
    <t>76.965.789/0001-87</t>
  </si>
  <si>
    <t>R. Benedito Salles, 1060, Centro</t>
  </si>
  <si>
    <t>86.420-000</t>
  </si>
  <si>
    <t>Nilton Douglas de Meira</t>
  </si>
  <si>
    <t>76.208.867/0001-07</t>
  </si>
  <si>
    <t>R. Paraná, 5000, Centro</t>
  </si>
  <si>
    <t>85.810-011</t>
  </si>
  <si>
    <t>Renato da Silva</t>
  </si>
  <si>
    <t>Castro</t>
  </si>
  <si>
    <t>77.001.311/0001-08</t>
  </si>
  <si>
    <t>Praça Pedro Kaled, 22, Centro</t>
  </si>
  <si>
    <t>84.165-540</t>
  </si>
  <si>
    <t>Reinaldo Cardoso</t>
  </si>
  <si>
    <t>Catanduvas</t>
  </si>
  <si>
    <t>76.208.842/0001-03</t>
  </si>
  <si>
    <t>Av. dos Pioneiros, 500, Centro</t>
  </si>
  <si>
    <t>85.470-000</t>
  </si>
  <si>
    <t>Ademar Luiz Burckhardt</t>
  </si>
  <si>
    <t>Centenário do Sul</t>
  </si>
  <si>
    <t>75.845.503/0001-67</t>
  </si>
  <si>
    <t>Praça Aurélio Basso, 378, Centro</t>
  </si>
  <si>
    <t>86.630-000</t>
  </si>
  <si>
    <t>Melquiades Tavian Junior</t>
  </si>
  <si>
    <t>Cerro Azul</t>
  </si>
  <si>
    <t>76.105.626/0001-24</t>
  </si>
  <si>
    <t>R. Barão do Cerro Azul, 63, Centro</t>
  </si>
  <si>
    <t>83.570-000</t>
  </si>
  <si>
    <t>Edson Cordeiro do Nascimento</t>
  </si>
  <si>
    <t>Céu Azul</t>
  </si>
  <si>
    <t>76.206.473/0001-01</t>
  </si>
  <si>
    <t>Av. Nilo Umberto Deitos, 1426, Centro</t>
  </si>
  <si>
    <t>85.840-000</t>
  </si>
  <si>
    <t>Laurindo Sperotto</t>
  </si>
  <si>
    <t>Chopinzinho</t>
  </si>
  <si>
    <t>76.995.414/0001-60</t>
  </si>
  <si>
    <t>R. Miguel Procópio Kurpel, 3811, São Miguel</t>
  </si>
  <si>
    <t>85.560-000</t>
  </si>
  <si>
    <t>Álvaro Dênis Ceni Scolaro</t>
  </si>
  <si>
    <t>Cianorte</t>
  </si>
  <si>
    <t>76.309.806/0001-28</t>
  </si>
  <si>
    <t>Praça Centro Cívico, 100, Centro Cívico</t>
  </si>
  <si>
    <t>87.200-000</t>
  </si>
  <si>
    <t>Marco Antonio Franzato</t>
  </si>
  <si>
    <t>Cidade Gaúcha</t>
  </si>
  <si>
    <t>75.377.200/0001-67</t>
  </si>
  <si>
    <t>R. Juscelino Kubitschek de Oliveira, 2394, Centro</t>
  </si>
  <si>
    <t>87.820-000</t>
  </si>
  <si>
    <t>Alexandre Lucena</t>
  </si>
  <si>
    <t>Clevelândia</t>
  </si>
  <si>
    <t>76.161.199/0001-00</t>
  </si>
  <si>
    <t>Praça Getúlio Vargas, 71, Centro</t>
  </si>
  <si>
    <t>85.530-000</t>
  </si>
  <si>
    <t>Rafaela Martins Losi</t>
  </si>
  <si>
    <t>Colombo</t>
  </si>
  <si>
    <t>76.105.634/0001-70</t>
  </si>
  <si>
    <t>R. Xv de Novembro, 105, Centro</t>
  </si>
  <si>
    <t>83.414-000</t>
  </si>
  <si>
    <t>Helder Luiz Lazarotto</t>
  </si>
  <si>
    <t>Colorado</t>
  </si>
  <si>
    <t>76.970.326/0001-03</t>
  </si>
  <si>
    <t>Av. Brasil, 1250, Centro</t>
  </si>
  <si>
    <t>86.690-000</t>
  </si>
  <si>
    <t>Rosimeire Chiquim</t>
  </si>
  <si>
    <t>Congonhinhas</t>
  </si>
  <si>
    <t>75.825.828/0001-88</t>
  </si>
  <si>
    <t>Av. Doutor David Xavier da Silva, 266, Centro</t>
  </si>
  <si>
    <t>86.320-000</t>
  </si>
  <si>
    <t>José Olegario Ribeiro Lopes</t>
  </si>
  <si>
    <t>Conselheiro Mairinck</t>
  </si>
  <si>
    <t>75.968.412/0001-19</t>
  </si>
  <si>
    <t>Praça Otacílio Ferreira, 82, Centro</t>
  </si>
  <si>
    <t>86.480-000</t>
  </si>
  <si>
    <t>Joselei Aparecido de Carvalho</t>
  </si>
  <si>
    <t>Contenda</t>
  </si>
  <si>
    <t>76.105.519/0001-04</t>
  </si>
  <si>
    <t>Av. João Franco, 400, Centro</t>
  </si>
  <si>
    <t>83.730-000</t>
  </si>
  <si>
    <t>Antonio Adamir Digner</t>
  </si>
  <si>
    <t>Corbélia</t>
  </si>
  <si>
    <t>76.208.826/0001-02</t>
  </si>
  <si>
    <t>R. Amor Perfeito, 1616, Centro</t>
  </si>
  <si>
    <t>85.420-000</t>
  </si>
  <si>
    <t>Thiago Daross Stefanello</t>
  </si>
  <si>
    <t>76.331.941/0001-70</t>
  </si>
  <si>
    <t>Av. Minas Gerais, 301, Centro</t>
  </si>
  <si>
    <t>86.300-000</t>
  </si>
  <si>
    <t>Raphael Dias Sampaio</t>
  </si>
  <si>
    <t>Coronel Domingos Soares</t>
  </si>
  <si>
    <t>01.614.415/0001-18</t>
  </si>
  <si>
    <t>Av. Araucária, 3120, Centro</t>
  </si>
  <si>
    <t>85.557-000</t>
  </si>
  <si>
    <t>Maria Antonieta de Araujo Almeida</t>
  </si>
  <si>
    <t>Coronel Vivida</t>
  </si>
  <si>
    <t>76.995.455/0001-56</t>
  </si>
  <si>
    <t>Praça Angelo Mezzomo, S/N, Centro</t>
  </si>
  <si>
    <t>85.550-000</t>
  </si>
  <si>
    <t>Anderson Manique Barreto</t>
  </si>
  <si>
    <t>Corumbataí do Sul</t>
  </si>
  <si>
    <t>80.888.662/0001-89</t>
  </si>
  <si>
    <t>R. Tocantins, 153, Centro</t>
  </si>
  <si>
    <t>86.970-000</t>
  </si>
  <si>
    <t>Alexandre Donato</t>
  </si>
  <si>
    <t>Cruz Machado</t>
  </si>
  <si>
    <t>76.339.688/0001-09</t>
  </si>
  <si>
    <t>Av. Vitória, 251, Centro</t>
  </si>
  <si>
    <t>84.620-000</t>
  </si>
  <si>
    <t>Carlos Nowak</t>
  </si>
  <si>
    <t>Cruzeiro do Iguaçu</t>
  </si>
  <si>
    <t>95.589.230/0001-44</t>
  </si>
  <si>
    <t>Av. 13 de Maio, 906, Centro</t>
  </si>
  <si>
    <t>85.598-000</t>
  </si>
  <si>
    <t>Reni Kovalski</t>
  </si>
  <si>
    <t>Cruzeiro do Oeste</t>
  </si>
  <si>
    <t>76.381.854/0001-27</t>
  </si>
  <si>
    <t>R. João Ormindo de Resende, 686, Centro</t>
  </si>
  <si>
    <t>87.400-000</t>
  </si>
  <si>
    <t>Armando Cerci Junior</t>
  </si>
  <si>
    <t>Cruzeiro do Sul</t>
  </si>
  <si>
    <t>75.731.034/0001-55</t>
  </si>
  <si>
    <t>Av. Gastão Vidigal, 600, Centro</t>
  </si>
  <si>
    <t>87.650-000</t>
  </si>
  <si>
    <t>Marcos César Sugigan</t>
  </si>
  <si>
    <t>Cruzmaltina</t>
  </si>
  <si>
    <t>01.615.393/0001-00</t>
  </si>
  <si>
    <t>Av. Padre Gualter Farias Negrão, 40, Centro</t>
  </si>
  <si>
    <t>86.855-000</t>
  </si>
  <si>
    <t>Maurício Bueno de Camargo</t>
  </si>
  <si>
    <t>76.417.005/0001-86</t>
  </si>
  <si>
    <t>Palácio 29 de Março - Av. Cândido de Abreu, 81</t>
  </si>
  <si>
    <t>80.530-908</t>
  </si>
  <si>
    <t>Eduardo Pimentel Slaviero</t>
  </si>
  <si>
    <t>Curiúva</t>
  </si>
  <si>
    <t>76.167.725/0001-30</t>
  </si>
  <si>
    <t>Av. Antônio Cunha, 81, Centro</t>
  </si>
  <si>
    <t>84.280-000</t>
  </si>
  <si>
    <t>Christiano Giunta Borges</t>
  </si>
  <si>
    <t>Diamante do Norte</t>
  </si>
  <si>
    <t>76.972.082/0001-06</t>
  </si>
  <si>
    <t>R. José Vicente, 257, Centro</t>
  </si>
  <si>
    <t>87.990-000</t>
  </si>
  <si>
    <t>Eliel dos Santos Correa</t>
  </si>
  <si>
    <t>Diamante do Sul</t>
  </si>
  <si>
    <t>Laranjeiras Do Sul</t>
  </si>
  <si>
    <t>95.595.120/0001-95</t>
  </si>
  <si>
    <t>Av. Getúlio Vargas, S/N, Centro</t>
  </si>
  <si>
    <t>85.408-000</t>
  </si>
  <si>
    <t>Darci Tirelli</t>
  </si>
  <si>
    <t>Diamante D'Oeste</t>
  </si>
  <si>
    <t>77.817.476/0001-44</t>
  </si>
  <si>
    <t>R. Marechal Castelo Branco, 597, Centro</t>
  </si>
  <si>
    <t>85.896-000</t>
  </si>
  <si>
    <t>Amarildo Aparecido da Silva</t>
  </si>
  <si>
    <t>76.205.640/0001-08</t>
  </si>
  <si>
    <t>Av. Rio Grande do Sul, 130, Centro</t>
  </si>
  <si>
    <t>85.660-000</t>
  </si>
  <si>
    <t>Luis Carlos Turatto</t>
  </si>
  <si>
    <t>Douradina</t>
  </si>
  <si>
    <t>78.200.110/0001-94</t>
  </si>
  <si>
    <t>Av. Barão do Rio Branco, 767, Centro</t>
  </si>
  <si>
    <t>87.485-000</t>
  </si>
  <si>
    <t>Oberdam José de Oliveira</t>
  </si>
  <si>
    <t>Doutor Camargo</t>
  </si>
  <si>
    <t>76.282.714/0001-00</t>
  </si>
  <si>
    <t>R. Xavier da Silva, 1000, Centro</t>
  </si>
  <si>
    <t>87.155-000</t>
  </si>
  <si>
    <t>Douglas Ribeiro do Prado</t>
  </si>
  <si>
    <t>Doutor Ulysses</t>
  </si>
  <si>
    <t>95.422.911/0001-13</t>
  </si>
  <si>
    <t>R. Olívio Gabriel de Oliveira, 10, Centro</t>
  </si>
  <si>
    <t>83.590-000</t>
  </si>
  <si>
    <t>Esequiel Bestel Junior</t>
  </si>
  <si>
    <t>Enéas Marques</t>
  </si>
  <si>
    <t>76.205.657/0001-57</t>
  </si>
  <si>
    <t>Av. Joaquim Bonetti, 579, Centro</t>
  </si>
  <si>
    <t>85.630-000</t>
  </si>
  <si>
    <t>Edson Lupatini</t>
  </si>
  <si>
    <t>Engenheiro Beltrão</t>
  </si>
  <si>
    <t>76.950.039/0001-31</t>
  </si>
  <si>
    <t>R. Manoel Ribas, 160, Centro</t>
  </si>
  <si>
    <t>87.270-000</t>
  </si>
  <si>
    <t>Adalmir José Garbim Júnior</t>
  </si>
  <si>
    <t>Entre Rios do Oeste</t>
  </si>
  <si>
    <t>95.719.449/0001-10</t>
  </si>
  <si>
    <t>R. Tocantins, 600, Centro</t>
  </si>
  <si>
    <t>85.988-000</t>
  </si>
  <si>
    <t>Jair Bokorni</t>
  </si>
  <si>
    <t>Esperança Nova</t>
  </si>
  <si>
    <t>01.612.269/0001-91</t>
  </si>
  <si>
    <t>Av. Juvenal Silva Braga, 400, Centro</t>
  </si>
  <si>
    <t>87.545-000</t>
  </si>
  <si>
    <t>Everton Barbieri</t>
  </si>
  <si>
    <t>Espigão Alto do Iguaçu</t>
  </si>
  <si>
    <t>01.612.634/0001-68</t>
  </si>
  <si>
    <t>Av. Brasília, 551, Centro</t>
  </si>
  <si>
    <t>85.465-000</t>
  </si>
  <si>
    <t>Agenor Bertoncelo</t>
  </si>
  <si>
    <t>Farol</t>
  </si>
  <si>
    <t>95.640.124/0001-48</t>
  </si>
  <si>
    <t>R. Bahia, 880, Centro</t>
  </si>
  <si>
    <t>87.325-000</t>
  </si>
  <si>
    <t>Oclecio de Freitas Meneses</t>
  </si>
  <si>
    <t>Faxinal</t>
  </si>
  <si>
    <t>75.771.295/0001-07</t>
  </si>
  <si>
    <t>Av. Brasil, 694, Centro</t>
  </si>
  <si>
    <t>86.840-000</t>
  </si>
  <si>
    <t>Hermes Antonio Santa Rosa</t>
  </si>
  <si>
    <t>Fazenda Rio Grande</t>
  </si>
  <si>
    <t>95.422.986/0001-02</t>
  </si>
  <si>
    <t>R. Jacarandá, 300, Nações</t>
  </si>
  <si>
    <t>83.820-000</t>
  </si>
  <si>
    <t>Marco Antonio Marcondes Silva</t>
  </si>
  <si>
    <t>Fênix</t>
  </si>
  <si>
    <t>76.950.021/0001-30</t>
  </si>
  <si>
    <t>R. Jangada, 25, Centro</t>
  </si>
  <si>
    <t>86.950-000</t>
  </si>
  <si>
    <t>Euripedes Molina Tasca Junior</t>
  </si>
  <si>
    <t>Fernandes Pinheiro</t>
  </si>
  <si>
    <t>Irati</t>
  </si>
  <si>
    <t>01.619.323/0001-20</t>
  </si>
  <si>
    <t>Av. Remis João Loss, 600, Centro</t>
  </si>
  <si>
    <t>84.535-000</t>
  </si>
  <si>
    <t>Oziel Neivert</t>
  </si>
  <si>
    <t>Figueira</t>
  </si>
  <si>
    <t>78.063.732/0001-18</t>
  </si>
  <si>
    <t>R. Doutor Zoilo Meira Simões, 410, Centro</t>
  </si>
  <si>
    <t>84.285-000</t>
  </si>
  <si>
    <t>Valdecir Garcia</t>
  </si>
  <si>
    <t>Flor da Serra do Sul</t>
  </si>
  <si>
    <t>95.589.271/0001-30</t>
  </si>
  <si>
    <t>R. João Arisi, 115, Centro</t>
  </si>
  <si>
    <t>85.618-000</t>
  </si>
  <si>
    <t>Valmor Felipe Junior</t>
  </si>
  <si>
    <t>Floraí</t>
  </si>
  <si>
    <t>75.731.000/0001-60</t>
  </si>
  <si>
    <t>R. Presidente Getúlio Vargas, 177</t>
  </si>
  <si>
    <t>87.185-000</t>
  </si>
  <si>
    <t>Edna de Lourdes Carpine Contin</t>
  </si>
  <si>
    <t>Floresta</t>
  </si>
  <si>
    <t>76.282.706/0001-55</t>
  </si>
  <si>
    <t>Av. Getúlio Vargas, 2420, Centro</t>
  </si>
  <si>
    <t>87.120-000</t>
  </si>
  <si>
    <t>Rogerio Pereira Mendes</t>
  </si>
  <si>
    <t>Florestópolis</t>
  </si>
  <si>
    <t>75.845.495/0001-59</t>
  </si>
  <si>
    <t>R. Santo Inácio, 161, Centro</t>
  </si>
  <si>
    <t>86.165-000</t>
  </si>
  <si>
    <t>Onicio de Souza</t>
  </si>
  <si>
    <t>Flórida</t>
  </si>
  <si>
    <t>75.772.400/0001-14</t>
  </si>
  <si>
    <t>R. São Pedro, 443, Centro</t>
  </si>
  <si>
    <t>86.780-000</t>
  </si>
  <si>
    <t>Antonio Emerson Sette</t>
  </si>
  <si>
    <t>Formosa do Oeste</t>
  </si>
  <si>
    <t>76.208.495/0001-00</t>
  </si>
  <si>
    <t>Av. Severiano Bonfim dos Santos, 111, Centro</t>
  </si>
  <si>
    <t>85.830-000</t>
  </si>
  <si>
    <t>Orivaldo Municelli</t>
  </si>
  <si>
    <t>Foz do Iguaçu</t>
  </si>
  <si>
    <t>76.206.606/0001-40</t>
  </si>
  <si>
    <t>Praça Getúlio Vargas, 280, Centro</t>
  </si>
  <si>
    <t>85.851-340</t>
  </si>
  <si>
    <t>Joaquim Silva e Luna</t>
  </si>
  <si>
    <t>Foz do Jordão</t>
  </si>
  <si>
    <t>01.603.719/0001-80</t>
  </si>
  <si>
    <t>R. Padre Emílio Barbiéri, 339, Centro</t>
  </si>
  <si>
    <t>85.145-000</t>
  </si>
  <si>
    <t>Francisco Clei da Silva</t>
  </si>
  <si>
    <t>Francisco Alves</t>
  </si>
  <si>
    <t>77.356.665/0001-67</t>
  </si>
  <si>
    <t>R. Jorge Fereira, 627, Centro</t>
  </si>
  <si>
    <t>87.570-000</t>
  </si>
  <si>
    <t>Alirio José Mistura</t>
  </si>
  <si>
    <t>77.816.510/0001-66</t>
  </si>
  <si>
    <t>R. Octaviano Teixeira dos Santos, 1000, Centro</t>
  </si>
  <si>
    <t>85.600-000</t>
  </si>
  <si>
    <t>Antonio Pedron</t>
  </si>
  <si>
    <t>General Carneiro</t>
  </si>
  <si>
    <t>75.687.681/0001-07</t>
  </si>
  <si>
    <t>Av. Presidente Getúlio Vargas, 601, Centro</t>
  </si>
  <si>
    <t>84.660-000</t>
  </si>
  <si>
    <t>Joel Ricardo Martins Ferreira</t>
  </si>
  <si>
    <t>Godoy Moreira</t>
  </si>
  <si>
    <t>81.392.656/0001-07</t>
  </si>
  <si>
    <t>R. Sebastião Máximo, 184, Centro</t>
  </si>
  <si>
    <t>86.938-000</t>
  </si>
  <si>
    <t>Primis de Oliveira</t>
  </si>
  <si>
    <t>Goioerê</t>
  </si>
  <si>
    <t>78.198.975/0001-63</t>
  </si>
  <si>
    <t>Av. Amazonas, 280, Jardim Lindóia</t>
  </si>
  <si>
    <t>87.360-000</t>
  </si>
  <si>
    <t>Pedro Antônio de Oliveira Coelho</t>
  </si>
  <si>
    <t>Goioxim</t>
  </si>
  <si>
    <t>01.607.627/0001-78</t>
  </si>
  <si>
    <t>R. Laurindo Cordeiro de Souza, 184, Centro</t>
  </si>
  <si>
    <t>85.162-000</t>
  </si>
  <si>
    <t>Eder dos Santos</t>
  </si>
  <si>
    <t>Grandes Rios</t>
  </si>
  <si>
    <t>75.741.348/0001-39</t>
  </si>
  <si>
    <t>Av. Brasil, 967, Centro</t>
  </si>
  <si>
    <t>86.845-000</t>
  </si>
  <si>
    <t>William José Gonçalves</t>
  </si>
  <si>
    <t>Guaíra</t>
  </si>
  <si>
    <t>77.857.183/0001-90</t>
  </si>
  <si>
    <t>Av. Coronel Otávio Tosta, 126</t>
  </si>
  <si>
    <t>85.980-000</t>
  </si>
  <si>
    <t>Gileade Gabriel Osti</t>
  </si>
  <si>
    <t>Guairaçá</t>
  </si>
  <si>
    <t>76.238.443/0001-87</t>
  </si>
  <si>
    <t>R. Francisco Vieira, 1181</t>
  </si>
  <si>
    <t>87.880-000</t>
  </si>
  <si>
    <t>Marcelo Alves de Oliveira</t>
  </si>
  <si>
    <t>Guamiranga</t>
  </si>
  <si>
    <t>01.616.255/0001-46</t>
  </si>
  <si>
    <t>R. Diogo Emanuel de Almeida, 234, Centro</t>
  </si>
  <si>
    <t>84.435-000</t>
  </si>
  <si>
    <t>Marcelo Leite</t>
  </si>
  <si>
    <t>Guapirama</t>
  </si>
  <si>
    <t>75.443.812/0001-00</t>
  </si>
  <si>
    <t>R. Dois de Março, 460</t>
  </si>
  <si>
    <t>86.465-000</t>
  </si>
  <si>
    <t>Pedro de Oliveira</t>
  </si>
  <si>
    <t>Guaporema</t>
  </si>
  <si>
    <t>75.378.844/0001-70</t>
  </si>
  <si>
    <t>R. Pará, 86</t>
  </si>
  <si>
    <t>87.810-000</t>
  </si>
  <si>
    <t>Gilberto Castiglioni</t>
  </si>
  <si>
    <t>Guaraci</t>
  </si>
  <si>
    <t>75.845.537/0001-51</t>
  </si>
  <si>
    <t>R. Prefeito João de Giuli, 180</t>
  </si>
  <si>
    <t>86.620-000</t>
  </si>
  <si>
    <t>Marcos Antônio de Souza</t>
  </si>
  <si>
    <t>Guaraniaçu</t>
  </si>
  <si>
    <t>76.208.818/0001-66</t>
  </si>
  <si>
    <t>Av. Abilon de Souza Neves, 394</t>
  </si>
  <si>
    <t>85.400-000</t>
  </si>
  <si>
    <t>Juraci Ronaldo Cazella</t>
  </si>
  <si>
    <t>76.178.037/0001-76</t>
  </si>
  <si>
    <t>R. Brigadeiro Rocha, 2777</t>
  </si>
  <si>
    <t>85.010-210</t>
  </si>
  <si>
    <t>Denilson Baitala</t>
  </si>
  <si>
    <t>Guaraqueçaba</t>
  </si>
  <si>
    <t>76.022.508/0001-52</t>
  </si>
  <si>
    <t>R. Major Domingos do Nascimento, 46</t>
  </si>
  <si>
    <t>83.390-000</t>
  </si>
  <si>
    <t>Alessandro Carneiro Soares Truchinski</t>
  </si>
  <si>
    <t>Guaratuba</t>
  </si>
  <si>
    <t>76.017.474/0001-08</t>
  </si>
  <si>
    <t>R. Doutor João Cândido, 380, Centro</t>
  </si>
  <si>
    <t>83.280-000</t>
  </si>
  <si>
    <t>Mauricio Lense</t>
  </si>
  <si>
    <t>Honório Serpa</t>
  </si>
  <si>
    <t>95.585.444/0001-42</t>
  </si>
  <si>
    <t>R. Elpídio dos Santos, 541</t>
  </si>
  <si>
    <t>85.548-000</t>
  </si>
  <si>
    <t>João Carlos Garbin</t>
  </si>
  <si>
    <t>Ibaiti</t>
  </si>
  <si>
    <t>77.008.068/0001-41</t>
  </si>
  <si>
    <t>R. Vereador José de Moura Bueno, 23 - Praça dos T</t>
  </si>
  <si>
    <t>84.900-000</t>
  </si>
  <si>
    <t>Roberto Regazzo</t>
  </si>
  <si>
    <t>Ibema</t>
  </si>
  <si>
    <t>80.881.931/0001-85</t>
  </si>
  <si>
    <t>Av. Ney Euirson Napoli, 1426, Centro</t>
  </si>
  <si>
    <t>85.478-000</t>
  </si>
  <si>
    <t>Viviane Comiran</t>
  </si>
  <si>
    <t>Ibiporã</t>
  </si>
  <si>
    <t>76.244.961/0001-03</t>
  </si>
  <si>
    <t>R. Padre Vitoriano Valente, 540, Centro</t>
  </si>
  <si>
    <t>86.200-000</t>
  </si>
  <si>
    <t>José Maria Ferreira</t>
  </si>
  <si>
    <t>Icaraíma</t>
  </si>
  <si>
    <t>76.247.337/0001-60</t>
  </si>
  <si>
    <t>Av. Hermes Vissoto, 810</t>
  </si>
  <si>
    <t>87.530-000</t>
  </si>
  <si>
    <t>Devair Fabris</t>
  </si>
  <si>
    <t>Iguaraçu</t>
  </si>
  <si>
    <t>75.772.525/0001-44</t>
  </si>
  <si>
    <t>R. Otávio Pedro da Silva, 294</t>
  </si>
  <si>
    <t>86.750-000</t>
  </si>
  <si>
    <t>Claudio Aparecido Bernin</t>
  </si>
  <si>
    <t>Iguatu</t>
  </si>
  <si>
    <t>95.595.013/0001-67</t>
  </si>
  <si>
    <t>Av. Centenário, 500, Centro</t>
  </si>
  <si>
    <t>85.423-000</t>
  </si>
  <si>
    <t>Martinho Lucas de Godoy</t>
  </si>
  <si>
    <t>Imbaú</t>
  </si>
  <si>
    <t>01.613.770/0001-72</t>
  </si>
  <si>
    <t>Av. Francisco Siqueira Kortz, 471, São Cristóv</t>
  </si>
  <si>
    <t>84.250-000</t>
  </si>
  <si>
    <t>Dayane Sovinski Rodrigues</t>
  </si>
  <si>
    <t>Imbituva</t>
  </si>
  <si>
    <t>76.175.892/0001-23</t>
  </si>
  <si>
    <t>R. José Buhrer Júnior, 462</t>
  </si>
  <si>
    <t>84.430-000</t>
  </si>
  <si>
    <t>Bertoldo Rover</t>
  </si>
  <si>
    <t>Inácio Martins</t>
  </si>
  <si>
    <t>76.178.029/0001-20</t>
  </si>
  <si>
    <t>R. Sete de Setembro, 332</t>
  </si>
  <si>
    <t>85.155-000</t>
  </si>
  <si>
    <t>Edmundo Vier</t>
  </si>
  <si>
    <t>Inajá</t>
  </si>
  <si>
    <t>76.970.318/0001-67</t>
  </si>
  <si>
    <t>Av. Antonio Vieira Martins, 80</t>
  </si>
  <si>
    <t>87.670-000</t>
  </si>
  <si>
    <t>João Eder Aguilar</t>
  </si>
  <si>
    <t>Indianópolis</t>
  </si>
  <si>
    <t>75.798.355/0001-77</t>
  </si>
  <si>
    <t>Praça Caramurú, 150</t>
  </si>
  <si>
    <t>87.210-000</t>
  </si>
  <si>
    <t>Paulo Cezar Rizzato Martins</t>
  </si>
  <si>
    <t>Ipiranga</t>
  </si>
  <si>
    <t>76.175.934/0001-26</t>
  </si>
  <si>
    <t>R. Xv de Novembro, 545, Centro</t>
  </si>
  <si>
    <t>84.450-000</t>
  </si>
  <si>
    <t>Douglas Davi Cruz</t>
  </si>
  <si>
    <t>Iporã</t>
  </si>
  <si>
    <t>75.738.484/0001-70</t>
  </si>
  <si>
    <t>R. Pedro Alvares Cabral, 2677</t>
  </si>
  <si>
    <t>87.560-000</t>
  </si>
  <si>
    <t>Roberto da Silva</t>
  </si>
  <si>
    <t>Iracema do Oeste</t>
  </si>
  <si>
    <t>95.583.555/0001-10</t>
  </si>
  <si>
    <t>R. Professor Vieira de Alencar, 441</t>
  </si>
  <si>
    <t>85.833-000</t>
  </si>
  <si>
    <t>Elza Haase Rodrigues</t>
  </si>
  <si>
    <t>75.654.574/0001-82</t>
  </si>
  <si>
    <t>R. Coronel Emílio Gomes, 22</t>
  </si>
  <si>
    <t>84.500-000</t>
  </si>
  <si>
    <t>Emiliano Augusto Rocha Gomes</t>
  </si>
  <si>
    <t>Iretama</t>
  </si>
  <si>
    <t>76.950.088/0001-74</t>
  </si>
  <si>
    <t>R. Oscar Gauer Khunn, 174</t>
  </si>
  <si>
    <t>87.280-000</t>
  </si>
  <si>
    <t>Same Saab</t>
  </si>
  <si>
    <t>Itaguajé</t>
  </si>
  <si>
    <t>76.970.359/0001-53</t>
  </si>
  <si>
    <t>Av. Governador Moisés Lupion, 605</t>
  </si>
  <si>
    <t>86.670-000</t>
  </si>
  <si>
    <t>Renato Felix de Souza</t>
  </si>
  <si>
    <t>Itaipulândia</t>
  </si>
  <si>
    <t>95.725.057/0001-64</t>
  </si>
  <si>
    <t>R. São Miguel do Iguaçu, 1891</t>
  </si>
  <si>
    <t>80.588-000</t>
  </si>
  <si>
    <t>Lindolfo Martins Rui</t>
  </si>
  <si>
    <t>Itambaracá</t>
  </si>
  <si>
    <t>76.235.738/0001-08</t>
  </si>
  <si>
    <t>Av. Interventor Manoel Ribas, 6, Centro</t>
  </si>
  <si>
    <t>86.375-000</t>
  </si>
  <si>
    <t>Amarildo Tostes</t>
  </si>
  <si>
    <t>Itambé</t>
  </si>
  <si>
    <t>76.282.698/0001-47</t>
  </si>
  <si>
    <t>Praça Rui Barbosa, 34</t>
  </si>
  <si>
    <t>87.175-000</t>
  </si>
  <si>
    <t>Ananias Soares Vieira</t>
  </si>
  <si>
    <t>76.995.430/0001-52</t>
  </si>
  <si>
    <t>Av. Manoel Ribas, 620, Centro</t>
  </si>
  <si>
    <t>85.580-000</t>
  </si>
  <si>
    <t>Vilmar Schmoller</t>
  </si>
  <si>
    <t>Itaperuçu</t>
  </si>
  <si>
    <t>95.422.846/0001-26</t>
  </si>
  <si>
    <t>Av. Crispim Furquim da Siqueira, 1800</t>
  </si>
  <si>
    <t>83.560-000</t>
  </si>
  <si>
    <t>Edilson Ruiz de Freitas</t>
  </si>
  <si>
    <t>Itaúna do Sul</t>
  </si>
  <si>
    <t>75.458.836/0001-33</t>
  </si>
  <si>
    <t>Av. Brasil, 883, Centro</t>
  </si>
  <si>
    <t>87.980-000</t>
  </si>
  <si>
    <t>Gilson José de Gois</t>
  </si>
  <si>
    <t>Ivaí</t>
  </si>
  <si>
    <t>76.175.918/0001-33</t>
  </si>
  <si>
    <t>R. Rui Barbosa, 632</t>
  </si>
  <si>
    <t>84.460-000</t>
  </si>
  <si>
    <t>Orli Antonio Camargo de Cristo</t>
  </si>
  <si>
    <t>75.741.330/0001-37</t>
  </si>
  <si>
    <t>R. Rio Grande do Norte, 1000</t>
  </si>
  <si>
    <t>86.870-000</t>
  </si>
  <si>
    <t>Luiz Carlos Gil</t>
  </si>
  <si>
    <t>Ivaté</t>
  </si>
  <si>
    <t>95.640.553/0001-15</t>
  </si>
  <si>
    <t>Av. Rio de Janeiro, 2758</t>
  </si>
  <si>
    <t>87.525-000</t>
  </si>
  <si>
    <t>Denilson Vaglieri Prevital</t>
  </si>
  <si>
    <t>Ivatuba</t>
  </si>
  <si>
    <t>76.285.337/0001-54</t>
  </si>
  <si>
    <t>R. Marechal Floriano, 797</t>
  </si>
  <si>
    <t>87.130-000</t>
  </si>
  <si>
    <t>Varlei Vercezi</t>
  </si>
  <si>
    <t>Jaboti</t>
  </si>
  <si>
    <t>75.969.667/0001-04</t>
  </si>
  <si>
    <t>Praça Minas Gerais, 175</t>
  </si>
  <si>
    <t>84.930-000</t>
  </si>
  <si>
    <t>Regis William Siqueira Rodrigues</t>
  </si>
  <si>
    <t>76.966.860/0001-46</t>
  </si>
  <si>
    <t>R. Coronel Baptista, 335</t>
  </si>
  <si>
    <t>86.400-000</t>
  </si>
  <si>
    <t>Marcelo José Bernardeli Palhares</t>
  </si>
  <si>
    <t>Jaguapitã</t>
  </si>
  <si>
    <t>75.457.341/0001-90</t>
  </si>
  <si>
    <t>Av. Minas Gerais, 220</t>
  </si>
  <si>
    <t>86.610-000</t>
  </si>
  <si>
    <t>Edison Rodrigues de Almeida</t>
  </si>
  <si>
    <t>Jaguariaíva</t>
  </si>
  <si>
    <t>76.910.900/0001-38</t>
  </si>
  <si>
    <t>Praça Isabel Branco, 142, Cidade Alta</t>
  </si>
  <si>
    <t>84.200-000</t>
  </si>
  <si>
    <t>José Sloboda</t>
  </si>
  <si>
    <t>Jandaia do Sul</t>
  </si>
  <si>
    <t>75.771.204/0001-25</t>
  </si>
  <si>
    <t>Praça do Café, 22</t>
  </si>
  <si>
    <t>86.900-000</t>
  </si>
  <si>
    <t>Benedito José Pupio</t>
  </si>
  <si>
    <t>Janiópolis</t>
  </si>
  <si>
    <t>76.402.882/0001-83</t>
  </si>
  <si>
    <t>R. Rui Barbosa, 286, Centro</t>
  </si>
  <si>
    <t>87.380-000</t>
  </si>
  <si>
    <t>Eides Guedes</t>
  </si>
  <si>
    <t>Japira</t>
  </si>
  <si>
    <t>75.969.881/0001-52</t>
  </si>
  <si>
    <t>Av. Alexandre Leite dos Santos, 481, Centro</t>
  </si>
  <si>
    <t>84.920-000</t>
  </si>
  <si>
    <t>Hariel Vieira Fogaça</t>
  </si>
  <si>
    <t>Japurá</t>
  </si>
  <si>
    <t>75.788.349/0001-39</t>
  </si>
  <si>
    <t>Av. Bolivar, 363, Centro</t>
  </si>
  <si>
    <t>87.225-000</t>
  </si>
  <si>
    <t>Adriana Cristina Polizer</t>
  </si>
  <si>
    <t>Jardim Alegre</t>
  </si>
  <si>
    <t>75.741.363/0001-87</t>
  </si>
  <si>
    <t>Praça Mariana Leite Felix, 800</t>
  </si>
  <si>
    <t>86.860-000</t>
  </si>
  <si>
    <t>Moises Lnortovz dos Santos</t>
  </si>
  <si>
    <t>Jardim Olinda</t>
  </si>
  <si>
    <t>76.970.383/0001-92</t>
  </si>
  <si>
    <t>Av. Siqueira Campos, 83, Centro</t>
  </si>
  <si>
    <t>87.690-000</t>
  </si>
  <si>
    <t>Weverton José dos Santos Lima</t>
  </si>
  <si>
    <t>Jataizinho</t>
  </si>
  <si>
    <t>76.245.042/0001-54</t>
  </si>
  <si>
    <t>Av. Presidente Getúlio Vargas, 494</t>
  </si>
  <si>
    <t>86.210-000</t>
  </si>
  <si>
    <t>Wilson Fernandes</t>
  </si>
  <si>
    <t>Jesuítas</t>
  </si>
  <si>
    <t>77.398.154/0001-08</t>
  </si>
  <si>
    <t>R. Padre Leonel França, 369</t>
  </si>
  <si>
    <t>85.835-000</t>
  </si>
  <si>
    <t>Edicarlos Grizotto de Oliveira</t>
  </si>
  <si>
    <t>Joaquim Távora</t>
  </si>
  <si>
    <t>76.966.845/0001-06</t>
  </si>
  <si>
    <t>R. Miguel Dias, 226, Centro</t>
  </si>
  <si>
    <t>86.455-000</t>
  </si>
  <si>
    <t>Gelson Mansur Nassar</t>
  </si>
  <si>
    <t>Jundiaí do Sul</t>
  </si>
  <si>
    <t>76.408.061/0001-54</t>
  </si>
  <si>
    <t>Praça Pio X, 260, Centro</t>
  </si>
  <si>
    <t>86.470-000</t>
  </si>
  <si>
    <t>Paulo Roberto Pedro</t>
  </si>
  <si>
    <t>Juranda</t>
  </si>
  <si>
    <t>78.196.755/0001-09</t>
  </si>
  <si>
    <t>Praça Henrique Szafermann, 139, Centro</t>
  </si>
  <si>
    <t>87.355-000</t>
  </si>
  <si>
    <t>Joelma Damasceno Demeneck</t>
  </si>
  <si>
    <t>Jussara</t>
  </si>
  <si>
    <t>75.789.552/0001-20</t>
  </si>
  <si>
    <t>Av. Princesa Izabel, 320, Centro</t>
  </si>
  <si>
    <t>87.230-000</t>
  </si>
  <si>
    <t>Moacir Luiz Pereira Valentini</t>
  </si>
  <si>
    <t>Kaloré</t>
  </si>
  <si>
    <t>75.771.238/0001-10</t>
  </si>
  <si>
    <t>Praça Francisco Lemes Gonçalves, 267, Centro</t>
  </si>
  <si>
    <t>86.920-000</t>
  </si>
  <si>
    <t>Washington Luiz da Silva</t>
  </si>
  <si>
    <t>Lapa</t>
  </si>
  <si>
    <t>76.020.452/0001-05</t>
  </si>
  <si>
    <t>Alameda David Carneiro, 243, Centro</t>
  </si>
  <si>
    <t>83.750-000</t>
  </si>
  <si>
    <t>Diego Timbirussu Ribas</t>
  </si>
  <si>
    <t>Laranjal</t>
  </si>
  <si>
    <t>95.684.536/0001-80</t>
  </si>
  <si>
    <t>R. Pernambuco, 501, Centro</t>
  </si>
  <si>
    <t>85.275-000</t>
  </si>
  <si>
    <t>Maycon Lopes Simioni</t>
  </si>
  <si>
    <t>Laranjeiras do Sul</t>
  </si>
  <si>
    <t>76.205.970/0001-95</t>
  </si>
  <si>
    <t>R. Expedicionário João Maria, 1020, Centro</t>
  </si>
  <si>
    <t>85.301-410</t>
  </si>
  <si>
    <t>Jaison Rodrigo Mendes</t>
  </si>
  <si>
    <t>Leópolis</t>
  </si>
  <si>
    <t>75.388.850/0001-08</t>
  </si>
  <si>
    <t>R. Pedro Domingues de Souza, 374, Centro</t>
  </si>
  <si>
    <t>86.330-000</t>
  </si>
  <si>
    <t>Leomar Monteiro</t>
  </si>
  <si>
    <t>Lidianópolis</t>
  </si>
  <si>
    <t>95.680.831/0001-68</t>
  </si>
  <si>
    <t>R. Juscelino Kubitschek, 327, Centro</t>
  </si>
  <si>
    <t>86.865-000</t>
  </si>
  <si>
    <t>Aparecido Buzato</t>
  </si>
  <si>
    <t>Lindoeste</t>
  </si>
  <si>
    <t>80.881.915/0001-92</t>
  </si>
  <si>
    <t>Av. Marechal Cândido Rondon, S/N, Centro</t>
  </si>
  <si>
    <t>85.826-000</t>
  </si>
  <si>
    <t>Silvio de Souza</t>
  </si>
  <si>
    <t>Loanda</t>
  </si>
  <si>
    <t>76.972.074/0001-51</t>
  </si>
  <si>
    <t>R. Mato Grosso, 354, Alto da Glória</t>
  </si>
  <si>
    <t>87.900-000</t>
  </si>
  <si>
    <t>José Maria Pereira Fernandes</t>
  </si>
  <si>
    <t>Lobato</t>
  </si>
  <si>
    <t>76.970.367/0001-08</t>
  </si>
  <si>
    <t>R. Antonio Coleto, 1260, Centro</t>
  </si>
  <si>
    <t>86.790-000</t>
  </si>
  <si>
    <t>Fabio Chicaroli</t>
  </si>
  <si>
    <t>75.771.477/0001-70</t>
  </si>
  <si>
    <t>Av. Duque de Caxias, 635, Jardim Mazei Ii</t>
  </si>
  <si>
    <t>86.015-901</t>
  </si>
  <si>
    <t>José Tiago Camargo do Amaral</t>
  </si>
  <si>
    <t>Luiziana</t>
  </si>
  <si>
    <t>80.888.688/0001-27</t>
  </si>
  <si>
    <t>R. Doutor Miguel Vieira Ferreira, 22, Centro</t>
  </si>
  <si>
    <t>87.290-000</t>
  </si>
  <si>
    <t>Edson Liss</t>
  </si>
  <si>
    <t>Lunardelli</t>
  </si>
  <si>
    <t>78.600.491/0001-07</t>
  </si>
  <si>
    <t>Av. Dom Pedro Ii, 195, Centro</t>
  </si>
  <si>
    <t>86.935-000</t>
  </si>
  <si>
    <t>Luiz Wanderlei Marson Sardi</t>
  </si>
  <si>
    <t>Lupionópolis</t>
  </si>
  <si>
    <t>75.845.511/0001-03</t>
  </si>
  <si>
    <t>Praça Padre Antonio Pozzato, 880, Centro</t>
  </si>
  <si>
    <t>86.635-000</t>
  </si>
  <si>
    <t>José Carlos Tibério</t>
  </si>
  <si>
    <t>Mallet</t>
  </si>
  <si>
    <t>75.654.566/0001-36</t>
  </si>
  <si>
    <t>R. Xv de Novembro, 28, Centro</t>
  </si>
  <si>
    <t>84.570-000</t>
  </si>
  <si>
    <t>Pedro Kowalczyk</t>
  </si>
  <si>
    <t>Mamborê</t>
  </si>
  <si>
    <t>75.368.928/0001-22</t>
  </si>
  <si>
    <t>R. Guadalajara, 645, Centro</t>
  </si>
  <si>
    <t>87.340-000</t>
  </si>
  <si>
    <t>Sebastião Antonio Martinez</t>
  </si>
  <si>
    <t>Mandaguaçu</t>
  </si>
  <si>
    <t>76.285.329/0001-08</t>
  </si>
  <si>
    <t>R. Bernardino Bogo, 175, Centro</t>
  </si>
  <si>
    <t>87.160-000</t>
  </si>
  <si>
    <t>José Roberto Mendes</t>
  </si>
  <si>
    <t>Mandaguari</t>
  </si>
  <si>
    <t>76.285.345/0001-09</t>
  </si>
  <si>
    <t>Av. Amazonas, 500, Centro</t>
  </si>
  <si>
    <t>86.975-000</t>
  </si>
  <si>
    <t>Ivonéia de Andrade Aparecido Furtado</t>
  </si>
  <si>
    <t>Mandirituba</t>
  </si>
  <si>
    <t>76.105.550/0001-37</t>
  </si>
  <si>
    <t>Praça Bom Jesus, 44, Centro</t>
  </si>
  <si>
    <t>83.800-000</t>
  </si>
  <si>
    <t>Felipe Claudino Machado</t>
  </si>
  <si>
    <t>Manfrinópolis</t>
  </si>
  <si>
    <t>01.614.343/0001-09</t>
  </si>
  <si>
    <t>R. Encantilado, 11, Centro</t>
  </si>
  <si>
    <t>85.628-000</t>
  </si>
  <si>
    <t>Amarildo Alves Carneiro</t>
  </si>
  <si>
    <t>Mangueirinha</t>
  </si>
  <si>
    <t>77.774.867/0001-29</t>
  </si>
  <si>
    <t>Praça Francisco de Assis Reis, 1064, Centro</t>
  </si>
  <si>
    <t>85.540-000</t>
  </si>
  <si>
    <t>Leandro Dorini</t>
  </si>
  <si>
    <t>Manoel Ribas</t>
  </si>
  <si>
    <t>75.740.811/0001-28</t>
  </si>
  <si>
    <t>Av. Sete de Setembro, 366, Centro</t>
  </si>
  <si>
    <t>85.260-000</t>
  </si>
  <si>
    <t>José Carlos da Silva Corona</t>
  </si>
  <si>
    <t>Marechal Cândido Rondon</t>
  </si>
  <si>
    <t>76.205.814/0001-24</t>
  </si>
  <si>
    <t>R. Espirito Santo, 777, Centro</t>
  </si>
  <si>
    <t>85.960-000</t>
  </si>
  <si>
    <t>Adriano Backes</t>
  </si>
  <si>
    <t>Maria Helena</t>
  </si>
  <si>
    <t>76.247.386/0001-00</t>
  </si>
  <si>
    <t>Praça Brasil, 2001, Centro</t>
  </si>
  <si>
    <t>87.480-000</t>
  </si>
  <si>
    <t>Marlon Rancer Marques</t>
  </si>
  <si>
    <t>Marialva</t>
  </si>
  <si>
    <t>76.282.680/0001-45</t>
  </si>
  <si>
    <t>R. Santa Efigênia, 680, Centro</t>
  </si>
  <si>
    <t>86.990-000</t>
  </si>
  <si>
    <t>Flavia Cheroni da Silva Brita</t>
  </si>
  <si>
    <t>Marilândia do Sul</t>
  </si>
  <si>
    <t>75.771.303/0001-07</t>
  </si>
  <si>
    <t>R. Silvio Beligni, 200, Centro</t>
  </si>
  <si>
    <t>86.825-000</t>
  </si>
  <si>
    <t>Walmir Peres</t>
  </si>
  <si>
    <t>Marilena</t>
  </si>
  <si>
    <t>75.971.010/0001-73</t>
  </si>
  <si>
    <t>R. Dante Pasqualetto, 855, Centro</t>
  </si>
  <si>
    <t>87.960-000</t>
  </si>
  <si>
    <t>Celio Lelis da Mata</t>
  </si>
  <si>
    <t>Mariluz</t>
  </si>
  <si>
    <t>76.404.136/0001-29</t>
  </si>
  <si>
    <t>Av. Marilia, 1920, Centro</t>
  </si>
  <si>
    <t>87.470-000</t>
  </si>
  <si>
    <t>Paulo Armando da Silva Alves</t>
  </si>
  <si>
    <t>76.282.656/0001-06</t>
  </si>
  <si>
    <t>Av. Xv de Novembro, 701, Centro</t>
  </si>
  <si>
    <t>87.013-230</t>
  </si>
  <si>
    <t>Silvio Magalhaes Barros Ii</t>
  </si>
  <si>
    <t>Mariópolis</t>
  </si>
  <si>
    <t>76.995.323/0001-24</t>
  </si>
  <si>
    <t>R. Seis, 1030</t>
  </si>
  <si>
    <t>85.525-000</t>
  </si>
  <si>
    <t>Mario Eduardo Lopes Paulek</t>
  </si>
  <si>
    <t>Maripá</t>
  </si>
  <si>
    <t>95.583.571/0001-02</t>
  </si>
  <si>
    <t>R. Luiz de Camões, 437</t>
  </si>
  <si>
    <t>85.955-000</t>
  </si>
  <si>
    <t>Rodrigo Andre Schanoski</t>
  </si>
  <si>
    <t>Marmeleiro</t>
  </si>
  <si>
    <t>76.205.665/0001-01</t>
  </si>
  <si>
    <t>Av. Macali, 255, Centro</t>
  </si>
  <si>
    <t>85.615-000</t>
  </si>
  <si>
    <t>Jander Luiz Loss</t>
  </si>
  <si>
    <t>Marquinho</t>
  </si>
  <si>
    <t>01.612.552/0001-13</t>
  </si>
  <si>
    <t>R. Sete de Setembro, S/N, Centro</t>
  </si>
  <si>
    <t>85.168-000</t>
  </si>
  <si>
    <t>Elio Bolzon Junior</t>
  </si>
  <si>
    <t>Marumbi</t>
  </si>
  <si>
    <t>75.771.246/0001-66</t>
  </si>
  <si>
    <t>R. Vereador João Fuzetti, 800</t>
  </si>
  <si>
    <t>86.910-000</t>
  </si>
  <si>
    <t>Elaine Maria Ferreira Costa</t>
  </si>
  <si>
    <t>Matelândia</t>
  </si>
  <si>
    <t>76.206.465/0001-65</t>
  </si>
  <si>
    <t>Av. Duque de Caxias, 800</t>
  </si>
  <si>
    <t>85.887-000</t>
  </si>
  <si>
    <t>Gabriel da Silva Cadini</t>
  </si>
  <si>
    <t>Matinhos</t>
  </si>
  <si>
    <t>76.017.466/0001-61</t>
  </si>
  <si>
    <t>R. Pastor Elias Abrahão, 22, Centro</t>
  </si>
  <si>
    <t>83.260-000</t>
  </si>
  <si>
    <t>Eduardo Antonio Dalmora</t>
  </si>
  <si>
    <t>Mato Rico</t>
  </si>
  <si>
    <t>95.684.510/0001-31</t>
  </si>
  <si>
    <t>Av. Das Araucárias, 01, Centro</t>
  </si>
  <si>
    <t>85.240-000</t>
  </si>
  <si>
    <t>Edelir de Jesus Ribeiro da Silva</t>
  </si>
  <si>
    <t>Mauá da Serra</t>
  </si>
  <si>
    <t>95.548.400/0001-42</t>
  </si>
  <si>
    <t>Av. Ponta Grossa, 480</t>
  </si>
  <si>
    <t>86.828-000</t>
  </si>
  <si>
    <t>Givanildo Lopes</t>
  </si>
  <si>
    <t>Medianeira</t>
  </si>
  <si>
    <t>76.206.481/0001-58</t>
  </si>
  <si>
    <t>Av. José Ccallegari, 647, Ipê</t>
  </si>
  <si>
    <t>85.884-000</t>
  </si>
  <si>
    <t>Antonio França Benjamim</t>
  </si>
  <si>
    <t>Mercedes</t>
  </si>
  <si>
    <t>95.719.373/0001-23</t>
  </si>
  <si>
    <t>R. Doutor Osvaldo Cruz, 555, Centro</t>
  </si>
  <si>
    <t>85.998-000</t>
  </si>
  <si>
    <t>Laerton Weber</t>
  </si>
  <si>
    <t>Mirador</t>
  </si>
  <si>
    <t>75.475.442/0001-93</t>
  </si>
  <si>
    <t>Av. Guaíra, 153, Centro</t>
  </si>
  <si>
    <t>87.840-000</t>
  </si>
  <si>
    <t>Fabiano Marcos da Silva Travain</t>
  </si>
  <si>
    <t>Miraselva</t>
  </si>
  <si>
    <t>75.845.529/0001-05</t>
  </si>
  <si>
    <t>R. São Paulo, 10</t>
  </si>
  <si>
    <t>86.615-000</t>
  </si>
  <si>
    <t>João Marcos Ferrer</t>
  </si>
  <si>
    <t>Missal</t>
  </si>
  <si>
    <t>78.101.847/0001-50</t>
  </si>
  <si>
    <t>R. Nossa Senhora da Conceição, 555</t>
  </si>
  <si>
    <t>85.890-000</t>
  </si>
  <si>
    <t>Adilto Luis Ferrari</t>
  </si>
  <si>
    <t>Moreira Sales</t>
  </si>
  <si>
    <t>76.217.025/0001-03</t>
  </si>
  <si>
    <t>R. Otto de Macedo, 629, Centro</t>
  </si>
  <si>
    <t>87.370-000</t>
  </si>
  <si>
    <t>Luiz Antonio Volpato</t>
  </si>
  <si>
    <t>Morretes</t>
  </si>
  <si>
    <t>76.022.490/0001-99</t>
  </si>
  <si>
    <t>Praça Rocha Pombo, 10, Centro</t>
  </si>
  <si>
    <t>83.350-000</t>
  </si>
  <si>
    <t>Sebastião Brindarolli Junior</t>
  </si>
  <si>
    <t>Munhoz de Mello</t>
  </si>
  <si>
    <t>75.352.062/0001-61</t>
  </si>
  <si>
    <t>R. Domingos Ricardo de Lima, 174</t>
  </si>
  <si>
    <t>86.760-000</t>
  </si>
  <si>
    <t>Áureo Gomes</t>
  </si>
  <si>
    <t>Nossa Senhora Das Graças</t>
  </si>
  <si>
    <t>76.970.300/0001-65</t>
  </si>
  <si>
    <t>Praça Deputado Nilson Batista Ribas, 131, Centro</t>
  </si>
  <si>
    <t>86.680-000</t>
  </si>
  <si>
    <t>Clodoaldo Aparecido Rigieri</t>
  </si>
  <si>
    <t>Nova Aliança do Ivaí</t>
  </si>
  <si>
    <t>76.413.061/0001-42</t>
  </si>
  <si>
    <t>Av. Francisco Pires de Lemos, 410, Centro</t>
  </si>
  <si>
    <t>87.790-000</t>
  </si>
  <si>
    <t>Ulisses de Souza</t>
  </si>
  <si>
    <t>Nova América da Colina</t>
  </si>
  <si>
    <t>75.827.204/0001-08</t>
  </si>
  <si>
    <t>Av. Paraná, 42</t>
  </si>
  <si>
    <t>86.230-000</t>
  </si>
  <si>
    <t>Tania Cristina da Silva Basso</t>
  </si>
  <si>
    <t>Nova Aurora</t>
  </si>
  <si>
    <t>76.208.859/0001-52</t>
  </si>
  <si>
    <t>R. São João, 354</t>
  </si>
  <si>
    <t>85.410-000</t>
  </si>
  <si>
    <t>José Aparecido de Paula e Souza</t>
  </si>
  <si>
    <t>Nova Cantu</t>
  </si>
  <si>
    <t>77.845.394/0001-03</t>
  </si>
  <si>
    <t>R. Bahia, 660</t>
  </si>
  <si>
    <t>87.330-000</t>
  </si>
  <si>
    <t>Airton Antonio Agnolin</t>
  </si>
  <si>
    <t>Nova Esperança</t>
  </si>
  <si>
    <t>75.730.994/0001-09</t>
  </si>
  <si>
    <t>Av. Rocha Pombo, 1453, Centro</t>
  </si>
  <si>
    <t>87.600-000</t>
  </si>
  <si>
    <t>João Eduardo Pasquini</t>
  </si>
  <si>
    <t>Nova Esperança do Sudoeste</t>
  </si>
  <si>
    <t>95.589.289/0001-32</t>
  </si>
  <si>
    <t>Av. Iguaçu, 750, Centro</t>
  </si>
  <si>
    <t>85.635-000</t>
  </si>
  <si>
    <t>Jaime da Silva Stang</t>
  </si>
  <si>
    <t>Nova Fátima</t>
  </si>
  <si>
    <t>75.828.418/0001-90</t>
  </si>
  <si>
    <t>R. Doutor Aloysio de Barros Tostes, 420, Centro</t>
  </si>
  <si>
    <t>86.310-000</t>
  </si>
  <si>
    <t>Renata Montenegro Balan Xavier</t>
  </si>
  <si>
    <t>Nova Laranjeiras</t>
  </si>
  <si>
    <t>95.587.648/0001-12</t>
  </si>
  <si>
    <t>R. Rio Grande do Sul, 2122</t>
  </si>
  <si>
    <t>85.350-000</t>
  </si>
  <si>
    <t>Fabio Roberto dos Santos</t>
  </si>
  <si>
    <t>Nova Londrina</t>
  </si>
  <si>
    <t>81.044.984/0001-04</t>
  </si>
  <si>
    <t>Praça da Matriz, 261, Centro</t>
  </si>
  <si>
    <t>87.970-000</t>
  </si>
  <si>
    <t>Luiz Gustavo Maior Bono</t>
  </si>
  <si>
    <t>Nova Olímpia</t>
  </si>
  <si>
    <t>75.799.577/0001-04</t>
  </si>
  <si>
    <t>Av. Higienópolis, 821, Centro</t>
  </si>
  <si>
    <t>87.490-000</t>
  </si>
  <si>
    <t>Luiz Lazaro Sorvos</t>
  </si>
  <si>
    <t>Nova Prata do Iguaçu</t>
  </si>
  <si>
    <t>78.103.884/0001-05</t>
  </si>
  <si>
    <t>R. Vereador Valmor Gomes, 1159, Centro</t>
  </si>
  <si>
    <t>85.685-000</t>
  </si>
  <si>
    <t>Elizete Cavazin</t>
  </si>
  <si>
    <t>Nova Santa Bárbara</t>
  </si>
  <si>
    <t>95.561.080/0001-60</t>
  </si>
  <si>
    <t>R. Walfredo Bittencourt de Moraes, 222</t>
  </si>
  <si>
    <t>86.250-000</t>
  </si>
  <si>
    <t>Claudemir Valério</t>
  </si>
  <si>
    <t>Nova Santa Rosa</t>
  </si>
  <si>
    <t>77.116.663/0001-09</t>
  </si>
  <si>
    <t>R. Tucunduva, 833</t>
  </si>
  <si>
    <t>85.930-000</t>
  </si>
  <si>
    <t>Lari Hitz</t>
  </si>
  <si>
    <t>Nova Tebas</t>
  </si>
  <si>
    <t>80.620.172/0001-05</t>
  </si>
  <si>
    <t>R. Belo Horizonte, 695</t>
  </si>
  <si>
    <t>85.250-000</t>
  </si>
  <si>
    <t>Pedro Lourenço</t>
  </si>
  <si>
    <t>Novo Itacolomi</t>
  </si>
  <si>
    <t>95.639.472/0001-03</t>
  </si>
  <si>
    <t>Av. 28 de Setembro, 711</t>
  </si>
  <si>
    <t>86.895-000</t>
  </si>
  <si>
    <t>João Pedro Magon</t>
  </si>
  <si>
    <t>Ortigueira</t>
  </si>
  <si>
    <t>77.721.363/0001-40</t>
  </si>
  <si>
    <t>R. São Paulo, 80</t>
  </si>
  <si>
    <t>84.350-000</t>
  </si>
  <si>
    <t>Ary de Oliveira Mattos</t>
  </si>
  <si>
    <t>Ourizona</t>
  </si>
  <si>
    <t>76.282.672/0001-07</t>
  </si>
  <si>
    <t>R. Bela Vista, 1014, Centro</t>
  </si>
  <si>
    <t>87.170-000</t>
  </si>
  <si>
    <t>Janilson Marcos Donasan</t>
  </si>
  <si>
    <t>Ouro Verde do Oeste</t>
  </si>
  <si>
    <t>80.880.107/0001-00</t>
  </si>
  <si>
    <t>R. Curitiba, 657</t>
  </si>
  <si>
    <t>85.933-000</t>
  </si>
  <si>
    <t>Lucian Aluisio Dierings</t>
  </si>
  <si>
    <t>Paiçandu</t>
  </si>
  <si>
    <t>76.282.664/0001-52</t>
  </si>
  <si>
    <t>R. Sete de Setembro, 499</t>
  </si>
  <si>
    <t>87.140-000</t>
  </si>
  <si>
    <t>Ismael Batista</t>
  </si>
  <si>
    <t>Palmas</t>
  </si>
  <si>
    <t>76.161.181/0001-08</t>
  </si>
  <si>
    <t>Av. Clevelândia, 521, Centro</t>
  </si>
  <si>
    <t>85.555-000</t>
  </si>
  <si>
    <t>Daniel Ricardo Langaro</t>
  </si>
  <si>
    <t>Palmeira</t>
  </si>
  <si>
    <t>76.179.829/0001-65</t>
  </si>
  <si>
    <t>Praça Marechal Floriano Peixoto, 11 - Centro</t>
  </si>
  <si>
    <t>84.130-000</t>
  </si>
  <si>
    <t>Altamir Sanson</t>
  </si>
  <si>
    <t>Palmital</t>
  </si>
  <si>
    <t>75.680.025/0001-82</t>
  </si>
  <si>
    <t>R. Moisés Lupion, 1001</t>
  </si>
  <si>
    <t>85.270-000</t>
  </si>
  <si>
    <t>Roberto Carlos Rossi</t>
  </si>
  <si>
    <t>Palotina</t>
  </si>
  <si>
    <t>76.208.487/0001-64</t>
  </si>
  <si>
    <t>R. Aldir Pedron, 898</t>
  </si>
  <si>
    <t>85.950-000</t>
  </si>
  <si>
    <t>Rodrigo Ribeiro</t>
  </si>
  <si>
    <t>Paraíso do Norte</t>
  </si>
  <si>
    <t>75.476.556/0001-58</t>
  </si>
  <si>
    <t>Av. Tapejara, 88, Centro</t>
  </si>
  <si>
    <t>87.780-000</t>
  </si>
  <si>
    <t>Carlos Alberto Vizzotto</t>
  </si>
  <si>
    <t>Paranacity</t>
  </si>
  <si>
    <t>76.970.334/0001-50</t>
  </si>
  <si>
    <t>R. Pedro Paulo Venério, 1022</t>
  </si>
  <si>
    <t>87.660-000</t>
  </si>
  <si>
    <t>José Claudio Batista</t>
  </si>
  <si>
    <t>76.017.458/0001-15</t>
  </si>
  <si>
    <t>R. Júlia da Costa, 322 - Palácio São José</t>
  </si>
  <si>
    <t>83.203-060</t>
  </si>
  <si>
    <t>Adriano Ramos</t>
  </si>
  <si>
    <t>Paranapoema</t>
  </si>
  <si>
    <t>76.970.391/0001-39</t>
  </si>
  <si>
    <t>R. Doutor José Cândido Muricy, 216, Centro</t>
  </si>
  <si>
    <t>87.680-000</t>
  </si>
  <si>
    <t>Sidnei Frazatto</t>
  </si>
  <si>
    <t>76.977.768/0001-81</t>
  </si>
  <si>
    <t>R. Getúlio Vargas, 900, Centro</t>
  </si>
  <si>
    <t>87.702-000</t>
  </si>
  <si>
    <t>Maurício Gehlen</t>
  </si>
  <si>
    <t>Pato Bragado</t>
  </si>
  <si>
    <t>95.719.472/0001-05</t>
  </si>
  <si>
    <t>R. Willy Barth, 2885</t>
  </si>
  <si>
    <t>85.948-000</t>
  </si>
  <si>
    <t>John Jeferson Weber Nodari</t>
  </si>
  <si>
    <t>76.995.448/0001-54</t>
  </si>
  <si>
    <t>R. Caramurú, 271, Centro</t>
  </si>
  <si>
    <t>85.501-060</t>
  </si>
  <si>
    <t>Geri Natalino Dutra</t>
  </si>
  <si>
    <t>Paula Freitas</t>
  </si>
  <si>
    <t>75.687.954/0001-13</t>
  </si>
  <si>
    <t>Av. Agostinho de Souza, 646, Centro</t>
  </si>
  <si>
    <t>84.630-000</t>
  </si>
  <si>
    <t>Sebastião Algacir Dalpra</t>
  </si>
  <si>
    <t>Paulo Frontin</t>
  </si>
  <si>
    <t>77.007.474/0001-90</t>
  </si>
  <si>
    <t>R. Rui Barbosa, 204</t>
  </si>
  <si>
    <t>84.635-000</t>
  </si>
  <si>
    <t>Ireneu Inacio Zacharias</t>
  </si>
  <si>
    <t>Peabiru</t>
  </si>
  <si>
    <t>75.370.148/0001-17</t>
  </si>
  <si>
    <t>Praça Eleutério Galdino de Andrade, 21, Centro</t>
  </si>
  <si>
    <t>87.250-000</t>
  </si>
  <si>
    <t>José Marcos Gonçalves Lopes</t>
  </si>
  <si>
    <t>Perobal</t>
  </si>
  <si>
    <t>01.612.444/0001-40</t>
  </si>
  <si>
    <t>Av. Paraná, 609, Centro</t>
  </si>
  <si>
    <t>87.538-000</t>
  </si>
  <si>
    <t>Cristiano Cezar Merlini de Albuquerque</t>
  </si>
  <si>
    <t>Pérola</t>
  </si>
  <si>
    <t>81.478.133/0001-70</t>
  </si>
  <si>
    <t>Av. Dona Pérola Byington, 1800, Centro</t>
  </si>
  <si>
    <t>87.540-000</t>
  </si>
  <si>
    <t>Valdete Carlos Oliveira Goncalves da Cunha</t>
  </si>
  <si>
    <t>Pérola D'Oeste</t>
  </si>
  <si>
    <t>75.924.290/0001-69</t>
  </si>
  <si>
    <t>R. Presidente Costa E Silva, 290, Centro</t>
  </si>
  <si>
    <t>85.740-000</t>
  </si>
  <si>
    <t>Edsom Luiz Bagetti</t>
  </si>
  <si>
    <t>Piên</t>
  </si>
  <si>
    <t>76.002.666/0001-40</t>
  </si>
  <si>
    <t>R. Amazonas, 373, Centro</t>
  </si>
  <si>
    <t>83.860-000</t>
  </si>
  <si>
    <t>Maicon Grosskopf</t>
  </si>
  <si>
    <t>Pinhais</t>
  </si>
  <si>
    <t>95.423.000/0001-00</t>
  </si>
  <si>
    <t>R. Wanda dos Santos Mallmann, 536, Centro</t>
  </si>
  <si>
    <t>83.323-400</t>
  </si>
  <si>
    <t>Rosa Maria de Jesus Colombo</t>
  </si>
  <si>
    <t>Pinhal de São Bento</t>
  </si>
  <si>
    <t>95.590.832/0001-11</t>
  </si>
  <si>
    <t>Av. São Roque, 178</t>
  </si>
  <si>
    <t>85.727-000</t>
  </si>
  <si>
    <t>Paulo Falcade de Oliveira</t>
  </si>
  <si>
    <t>Pinhalão</t>
  </si>
  <si>
    <t>76.167.717/0001-94</t>
  </si>
  <si>
    <t>R. Domingos Calixto, 483, Centro</t>
  </si>
  <si>
    <t>84.925-000</t>
  </si>
  <si>
    <t>Luiz Eduardo de Castro Vanzeli</t>
  </si>
  <si>
    <t>Pinhão</t>
  </si>
  <si>
    <t>76.178.011/0001-28</t>
  </si>
  <si>
    <t>Av. Trifon Hanysz, 220, Centro</t>
  </si>
  <si>
    <t>85.170-000</t>
  </si>
  <si>
    <t>Valdecir Biasebetti</t>
  </si>
  <si>
    <t>Piraí do Sul</t>
  </si>
  <si>
    <t>77.001.329/0001-00</t>
  </si>
  <si>
    <t>Praça Alípio Domingues, 34, Centro</t>
  </si>
  <si>
    <t>84.240-000</t>
  </si>
  <si>
    <t>Henrique de Oliveira Carneiro</t>
  </si>
  <si>
    <t>Piraquara</t>
  </si>
  <si>
    <t>76.105.675/0001-67</t>
  </si>
  <si>
    <t>Av. Getúlio Vargas, 1990, Centro</t>
  </si>
  <si>
    <t>83.301-010</t>
  </si>
  <si>
    <t>Marcus Mauricio de Souza Tesserolli</t>
  </si>
  <si>
    <t>76.172.907/0001-08</t>
  </si>
  <si>
    <t>Praça 28 de Janeiro, 171, Centro</t>
  </si>
  <si>
    <t>85.200-000</t>
  </si>
  <si>
    <t>Dirceu Moraes</t>
  </si>
  <si>
    <t>Pitangueiras</t>
  </si>
  <si>
    <t>95.543.427/0001-42</t>
  </si>
  <si>
    <t>Av. Central, 408, Centro</t>
  </si>
  <si>
    <t>86.613-000</t>
  </si>
  <si>
    <t>Samuel Teixeira</t>
  </si>
  <si>
    <t>Planaltina do Paraná</t>
  </si>
  <si>
    <t>75.461.442/0001-34</t>
  </si>
  <si>
    <t>Praça Giácomo Madalozzo, 234, Centro</t>
  </si>
  <si>
    <t>87.860-000</t>
  </si>
  <si>
    <t>Celso Maggioni</t>
  </si>
  <si>
    <t>Planalto</t>
  </si>
  <si>
    <t>76.460.526/0001-16</t>
  </si>
  <si>
    <t>Praça São Francisco de Assis, 1583</t>
  </si>
  <si>
    <t>85.750-000</t>
  </si>
  <si>
    <t>Luiz Carlos Boni</t>
  </si>
  <si>
    <t>76.175.884/0001-87</t>
  </si>
  <si>
    <t>Av. Visconde de Taunay, 950, Ronda</t>
  </si>
  <si>
    <t>84.051-900</t>
  </si>
  <si>
    <t>Elizabeth Silveira Schmidt</t>
  </si>
  <si>
    <t>Pontal do Paraná</t>
  </si>
  <si>
    <t>01.609.843/0001-52</t>
  </si>
  <si>
    <t>Rodovia - Pr 407 - Km 19, 215, Praia de Leste</t>
  </si>
  <si>
    <t>83.255-000</t>
  </si>
  <si>
    <t>Rudisney Gimenes Filho</t>
  </si>
  <si>
    <t>Porecatu</t>
  </si>
  <si>
    <t>80.542.764/0001-48</t>
  </si>
  <si>
    <t>R. Barão do Rio Branco, 344</t>
  </si>
  <si>
    <t>86.160-000</t>
  </si>
  <si>
    <t>Agamemnon Augusto Araujo Paduan</t>
  </si>
  <si>
    <t>Porto Amazonas</t>
  </si>
  <si>
    <t>76.179.837/0001-01</t>
  </si>
  <si>
    <t>R. Guilherme Schiffer, 67, Centro</t>
  </si>
  <si>
    <t>84.140-000</t>
  </si>
  <si>
    <t>Elias Jocid Gomes da Costa</t>
  </si>
  <si>
    <t>Porto Barreiro</t>
  </si>
  <si>
    <t>01.591.618/0001-36</t>
  </si>
  <si>
    <t>R. Das Carmélias, 900</t>
  </si>
  <si>
    <t>85.345-000</t>
  </si>
  <si>
    <t>Emanoel Vanderlei Volff</t>
  </si>
  <si>
    <t>Porto Rico</t>
  </si>
  <si>
    <t>75.461.970/0001-93</t>
  </si>
  <si>
    <t>Av. João Carraro, 557</t>
  </si>
  <si>
    <t>87.950-000</t>
  </si>
  <si>
    <t>Valter Batista dos Santos</t>
  </si>
  <si>
    <t>Porto Vitória</t>
  </si>
  <si>
    <t>75.688.366/0001-02</t>
  </si>
  <si>
    <t>R. Osvaldo Gomes da Silva, 717, Centro</t>
  </si>
  <si>
    <t>84.615-000</t>
  </si>
  <si>
    <t>Fabiano José Glaab</t>
  </si>
  <si>
    <t>Prado Ferreira</t>
  </si>
  <si>
    <t>01.613.136/0001-30</t>
  </si>
  <si>
    <t>R. São Paulo, 191, Centro</t>
  </si>
  <si>
    <t>86.618-000</t>
  </si>
  <si>
    <t>Silvio Antonio Damaceno</t>
  </si>
  <si>
    <t>Pranchita</t>
  </si>
  <si>
    <t>78.113.834/0001-09</t>
  </si>
  <si>
    <t>Av. Simão Faquinello, 364</t>
  </si>
  <si>
    <t>85.730-000</t>
  </si>
  <si>
    <t>Ronimar Eleandro Sartor</t>
  </si>
  <si>
    <t>Presidente Castelo Branco</t>
  </si>
  <si>
    <t>76.279.959/0001-70</t>
  </si>
  <si>
    <t>R. José Peres Gonçalves, 53</t>
  </si>
  <si>
    <t>87.180-000</t>
  </si>
  <si>
    <t>João Pericles Martinati</t>
  </si>
  <si>
    <t>Primeiro de Maio</t>
  </si>
  <si>
    <t>76.245.059/0001-01</t>
  </si>
  <si>
    <t>R. Onze, 674</t>
  </si>
  <si>
    <t>86.140-000</t>
  </si>
  <si>
    <t>Bruno Eduardo Santa Rosa Bauermamm Estevam</t>
  </si>
  <si>
    <t>Prudentópolis</t>
  </si>
  <si>
    <t>77.003.424/0001-34</t>
  </si>
  <si>
    <t>R. Rui Barbosa, 801, Centro</t>
  </si>
  <si>
    <t>84.400-000</t>
  </si>
  <si>
    <t>Adelmo Luiz Klosowski</t>
  </si>
  <si>
    <t>Quarto Centenário</t>
  </si>
  <si>
    <t>01.619.104/0001-41</t>
  </si>
  <si>
    <t>Av. Raposo Tavares, 594</t>
  </si>
  <si>
    <t>87.365-000</t>
  </si>
  <si>
    <t>Wilson Akio Abe</t>
  </si>
  <si>
    <t>Quatiguá</t>
  </si>
  <si>
    <t>76.966.852/0001-08</t>
  </si>
  <si>
    <t>Av. João Pessoa, 1300</t>
  </si>
  <si>
    <t>86.450-000</t>
  </si>
  <si>
    <t>Izilda Gleiciany Rodrigues Carro</t>
  </si>
  <si>
    <t>Quatro Barras</t>
  </si>
  <si>
    <t>76.105.568/0001-39</t>
  </si>
  <si>
    <t>Av. Dom Pedro Ii, 110, Centro</t>
  </si>
  <si>
    <t>83.420-000</t>
  </si>
  <si>
    <t>Loreno Bernardo Tolardo</t>
  </si>
  <si>
    <t>Quatro Pontes</t>
  </si>
  <si>
    <t>95.719.381/0001-70</t>
  </si>
  <si>
    <t>R. Gaspar Martins, 560, Centro</t>
  </si>
  <si>
    <t>85.940-000</t>
  </si>
  <si>
    <t>Cesar Alexandre Seidel</t>
  </si>
  <si>
    <t>Quedas do Iguaçu</t>
  </si>
  <si>
    <t>76.205.962/0001-49</t>
  </si>
  <si>
    <t>R. Juazeiro, 1065</t>
  </si>
  <si>
    <t>85.460-000</t>
  </si>
  <si>
    <t>Rafael Ciryllo Chiapetti Alves de Moura</t>
  </si>
  <si>
    <t>Querência do Norte</t>
  </si>
  <si>
    <t>76.973.692/0001-16</t>
  </si>
  <si>
    <t>R. Waldemar dos Santos, 1197</t>
  </si>
  <si>
    <t>87.930-000</t>
  </si>
  <si>
    <t>Alex Sandro Fernandes</t>
  </si>
  <si>
    <t>Quinta do Sol</t>
  </si>
  <si>
    <t>76.950.047/0001-88</t>
  </si>
  <si>
    <t>Praça Solange Marques, 259, Centro</t>
  </si>
  <si>
    <t>87.265-000</t>
  </si>
  <si>
    <t>Leonardo Lazzaretti Romero</t>
  </si>
  <si>
    <t>Quitandinha</t>
  </si>
  <si>
    <t>76.002.674/0001-97</t>
  </si>
  <si>
    <t>R. José de Sá Ribas, 238</t>
  </si>
  <si>
    <t>83.840-000</t>
  </si>
  <si>
    <t>José Ribeiro de Moura</t>
  </si>
  <si>
    <t>Ramilândia</t>
  </si>
  <si>
    <t>95.725.024/0001-14</t>
  </si>
  <si>
    <t>Av. Voluntários da Pátria, 1600</t>
  </si>
  <si>
    <t>85.888-000</t>
  </si>
  <si>
    <t>Edson dos Santos</t>
  </si>
  <si>
    <t>Rancho Alegre</t>
  </si>
  <si>
    <t>75.829.416/0001-16</t>
  </si>
  <si>
    <t>Av. Brasil, 256</t>
  </si>
  <si>
    <t>86.290-000</t>
  </si>
  <si>
    <t>Flavio Henrique Pereira</t>
  </si>
  <si>
    <t>Rancho Alegre D'Oeste</t>
  </si>
  <si>
    <t>95.640.132/0001-94</t>
  </si>
  <si>
    <t>Av. Paraná, 530, Centro</t>
  </si>
  <si>
    <t>87.395-000</t>
  </si>
  <si>
    <t>Everton Cássio Zanuto</t>
  </si>
  <si>
    <t>Realeza</t>
  </si>
  <si>
    <t>76.205.673/0001-40</t>
  </si>
  <si>
    <t>R. Barão do Rio Branco, 3507, Centro Cívico</t>
  </si>
  <si>
    <t>85.770-000</t>
  </si>
  <si>
    <t>Paulo Cezar Casaril</t>
  </si>
  <si>
    <t>Rebouças</t>
  </si>
  <si>
    <t>77.774.859/0001-82</t>
  </si>
  <si>
    <t>R. José Afonso Vieira Lopes, 96</t>
  </si>
  <si>
    <t>84.550-000</t>
  </si>
  <si>
    <t>Laercio Antonio Cipriano</t>
  </si>
  <si>
    <t>Renascença</t>
  </si>
  <si>
    <t>76.205.681/0001-96</t>
  </si>
  <si>
    <t>R. Getúlio Vargas, 901, Centro</t>
  </si>
  <si>
    <t>85.610-000</t>
  </si>
  <si>
    <t>Fabieli Manfredi</t>
  </si>
  <si>
    <t>Reserva</t>
  </si>
  <si>
    <t>76.169.879/0001-61</t>
  </si>
  <si>
    <t>R. Coronel Rogério Borba, 741, Centro</t>
  </si>
  <si>
    <t>84.320-000</t>
  </si>
  <si>
    <t>Lucas Machado Ribeiro</t>
  </si>
  <si>
    <t>Reserva do Iguaçu</t>
  </si>
  <si>
    <t>01.612.911/0001-32</t>
  </si>
  <si>
    <t>Av. 04 de Setembro, 614, Centro</t>
  </si>
  <si>
    <t>85.195-000</t>
  </si>
  <si>
    <t>Vitorio Antunes de Paula</t>
  </si>
  <si>
    <t>Ribeirão Claro</t>
  </si>
  <si>
    <t>75.449.579/0001-73</t>
  </si>
  <si>
    <t>R. Coronel Emílio Gomes, 731, Centro</t>
  </si>
  <si>
    <t>86.410-000</t>
  </si>
  <si>
    <t>Lisandro José Néia Baggio</t>
  </si>
  <si>
    <t>Ribeirão do Pinhal</t>
  </si>
  <si>
    <t>76.968.064/0001-42</t>
  </si>
  <si>
    <t>R. Paraná, 983</t>
  </si>
  <si>
    <t>86.490-000</t>
  </si>
  <si>
    <t>Dartagnan Calixto Fraiz</t>
  </si>
  <si>
    <t>Rio Azul</t>
  </si>
  <si>
    <t>75.963.256/0001-01</t>
  </si>
  <si>
    <t>R. Guilherme Pereira, 482</t>
  </si>
  <si>
    <t>84.560-000</t>
  </si>
  <si>
    <t>Leandro Jasinski</t>
  </si>
  <si>
    <t>Rio Bom</t>
  </si>
  <si>
    <t>75.771.212/0001-71</t>
  </si>
  <si>
    <t>Av. Curitiba, 65, Centro</t>
  </si>
  <si>
    <t>86.830-000</t>
  </si>
  <si>
    <t>Moisés José de Andrade</t>
  </si>
  <si>
    <t>Rio Bonito do Iguaçu</t>
  </si>
  <si>
    <t>95.587.770/0001-99</t>
  </si>
  <si>
    <t>R. 7 de Setembro, 720, Centro</t>
  </si>
  <si>
    <t>85.340-000</t>
  </si>
  <si>
    <t>Sezar Augusto Bovino</t>
  </si>
  <si>
    <t>Rio Branco do Ivaí</t>
  </si>
  <si>
    <t>01.612.413/0001-90</t>
  </si>
  <si>
    <t>Av. Rio Branco, 500</t>
  </si>
  <si>
    <t>86.848-000</t>
  </si>
  <si>
    <t>Pedro Taborda Desplanches</t>
  </si>
  <si>
    <t>Rio Branco do Sul</t>
  </si>
  <si>
    <t>76.105.576/0001-85</t>
  </si>
  <si>
    <t>R. Horacy Santos, 222, Centro</t>
  </si>
  <si>
    <t>83.540-000</t>
  </si>
  <si>
    <t>Karime Fayad</t>
  </si>
  <si>
    <t>Rio Negro</t>
  </si>
  <si>
    <t>76.002.641/0001-47</t>
  </si>
  <si>
    <t>R. Juvenal Ferreira Pinto, 2070, Seminário</t>
  </si>
  <si>
    <t>83.880-000</t>
  </si>
  <si>
    <t>Alessandro Cristian Von Linsingen</t>
  </si>
  <si>
    <t>Rolândia</t>
  </si>
  <si>
    <t>76.288.760/0001-08</t>
  </si>
  <si>
    <t>R. Presidente Bernardes, 809, Centro</t>
  </si>
  <si>
    <t>86.600-000</t>
  </si>
  <si>
    <t>Ailton Aparecido Maístro</t>
  </si>
  <si>
    <t>Roncador</t>
  </si>
  <si>
    <t>75.371.401/0001-57</t>
  </si>
  <si>
    <t>Praça Moisés Lupion, 89, Centro</t>
  </si>
  <si>
    <t>87.320-000</t>
  </si>
  <si>
    <t>Marilia Perotta Bento Gonçalves</t>
  </si>
  <si>
    <t>Rondon</t>
  </si>
  <si>
    <t>75.380.071/0001-66</t>
  </si>
  <si>
    <t>Av. Brasil, 1500, Centro</t>
  </si>
  <si>
    <t>87.800-000</t>
  </si>
  <si>
    <t>Roberto Aparecido Corredato</t>
  </si>
  <si>
    <t>Rosário do Ivaí</t>
  </si>
  <si>
    <t>80.059.264/0001-50</t>
  </si>
  <si>
    <t>Av. São Paulo, 45</t>
  </si>
  <si>
    <t>86.850-000</t>
  </si>
  <si>
    <t>Anizio Cesar Lino Silva</t>
  </si>
  <si>
    <t>Sabáudia</t>
  </si>
  <si>
    <t>76.958.974/0001-44</t>
  </si>
  <si>
    <t>Praça da Bandeira, 47, Centro</t>
  </si>
  <si>
    <t>86.720-000</t>
  </si>
  <si>
    <t>Edson Hugo Manueira</t>
  </si>
  <si>
    <t>Salgado Filho</t>
  </si>
  <si>
    <t>76.205.699/0001-98</t>
  </si>
  <si>
    <t>R. Floriano Francisco Anater, 50</t>
  </si>
  <si>
    <t>85.620-000</t>
  </si>
  <si>
    <t>Volmar Duarte</t>
  </si>
  <si>
    <t>Salto do Itararé</t>
  </si>
  <si>
    <t>76.920.834/0001-87</t>
  </si>
  <si>
    <t>R. Eduardo Bertoni Junior, 471</t>
  </si>
  <si>
    <t>84.945-000</t>
  </si>
  <si>
    <t>Claudeci José de Oliveira</t>
  </si>
  <si>
    <t>Salto do Lontra</t>
  </si>
  <si>
    <t>76.205.707/0001-04</t>
  </si>
  <si>
    <t>R. Rio Grande do Sul, 975, Centro</t>
  </si>
  <si>
    <t>85.670-000</t>
  </si>
  <si>
    <t>Fernando Alberto Cadore</t>
  </si>
  <si>
    <t>Santa Amélia</t>
  </si>
  <si>
    <t>76.235.746/0001-46</t>
  </si>
  <si>
    <t>R. Alcides Prudente Pavan, 130, Centro</t>
  </si>
  <si>
    <t>86.370-000</t>
  </si>
  <si>
    <t>Antonio Carlos Tamais</t>
  </si>
  <si>
    <t>Santa Cecília do Pavão</t>
  </si>
  <si>
    <t>76.290.691/0001-77</t>
  </si>
  <si>
    <t>R. Jerônimo Farias Martins, 1335</t>
  </si>
  <si>
    <t>86.225-000</t>
  </si>
  <si>
    <t>Claudio Covre</t>
  </si>
  <si>
    <t>Santa Cruz de Monte Castelo</t>
  </si>
  <si>
    <t>75.462.820/0001-02</t>
  </si>
  <si>
    <t>Av. Paulo Libânio, 700, Centro</t>
  </si>
  <si>
    <t>87.920-000</t>
  </si>
  <si>
    <t>Willian Cezar Viega</t>
  </si>
  <si>
    <t>Santa Fé</t>
  </si>
  <si>
    <t>76.291.418/0001-67</t>
  </si>
  <si>
    <t>Av. Presidente Kennedy, 717</t>
  </si>
  <si>
    <t>86.770-000</t>
  </si>
  <si>
    <t>Edson Palotta Netto</t>
  </si>
  <si>
    <t>Santa Helena</t>
  </si>
  <si>
    <t>76.206.457/0001-19</t>
  </si>
  <si>
    <t>R. Paraguai, 1401 - Centro</t>
  </si>
  <si>
    <t>85.892-000</t>
  </si>
  <si>
    <t>Clademar João Maraskin</t>
  </si>
  <si>
    <t>Santa Inês</t>
  </si>
  <si>
    <t>78.092.293/0001-71</t>
  </si>
  <si>
    <t>R. Governador Munhoz da Rocha, 200</t>
  </si>
  <si>
    <t>86.660-000</t>
  </si>
  <si>
    <t>Adenilson Pacheco</t>
  </si>
  <si>
    <t>Santa Isabel do Ivaí</t>
  </si>
  <si>
    <t>76.974.823/0001-80</t>
  </si>
  <si>
    <t>Av. Manoel Ribas, 470, Centro</t>
  </si>
  <si>
    <t>87.910-000</t>
  </si>
  <si>
    <t>João Carlos da Silva Mendes</t>
  </si>
  <si>
    <t>Santa Izabel do Oeste</t>
  </si>
  <si>
    <t>76.205.715/0001-42</t>
  </si>
  <si>
    <t>R. Acácia, 1317, Centro</t>
  </si>
  <si>
    <t>85.650-000</t>
  </si>
  <si>
    <t>Jean Pierr Catto</t>
  </si>
  <si>
    <t>Santa Lúcia</t>
  </si>
  <si>
    <t>95.594.776/0001-93</t>
  </si>
  <si>
    <t>Av. do Rosário, 228, Centro</t>
  </si>
  <si>
    <t>85.795-000</t>
  </si>
  <si>
    <t>Silvano Tortelli</t>
  </si>
  <si>
    <t>Santa Maria do Oeste</t>
  </si>
  <si>
    <t>95.684.544/0001-26</t>
  </si>
  <si>
    <t>R. José de França Pereira, 10</t>
  </si>
  <si>
    <t>85.230-000</t>
  </si>
  <si>
    <t>Oscar Delgado</t>
  </si>
  <si>
    <t>Santa Mariana</t>
  </si>
  <si>
    <t>75.392.019/0001-20</t>
  </si>
  <si>
    <t>R. Antonio Manoel dos Santos, 151</t>
  </si>
  <si>
    <t>86.350-000</t>
  </si>
  <si>
    <t>José Marcelo Piovan Guimarães</t>
  </si>
  <si>
    <t>Santa Mônica</t>
  </si>
  <si>
    <t>95.641.916/0001-37</t>
  </si>
  <si>
    <t>R. Marieta Mocellin, 588</t>
  </si>
  <si>
    <t>87.915-000</t>
  </si>
  <si>
    <t>Luan Gustavo Frazatto</t>
  </si>
  <si>
    <t>Santa Tereza do Oeste</t>
  </si>
  <si>
    <t>80.882.095/0001-53</t>
  </si>
  <si>
    <t>Av. Paraná, 61</t>
  </si>
  <si>
    <t>85.825-000</t>
  </si>
  <si>
    <t>Amarildo Rigolin</t>
  </si>
  <si>
    <t>Santa Terezinha de Itaipu</t>
  </si>
  <si>
    <t>75.425.314/0001-35</t>
  </si>
  <si>
    <t>R. João Xxiii, 144, Centro</t>
  </si>
  <si>
    <t>85.875-000</t>
  </si>
  <si>
    <t>Antonio Luiz Bendo</t>
  </si>
  <si>
    <t>Santana do Itararé</t>
  </si>
  <si>
    <t>76.920.826/0001-30</t>
  </si>
  <si>
    <t>Praça Frei Mathias de Gênova, 184, Centro</t>
  </si>
  <si>
    <t>84.970-000</t>
  </si>
  <si>
    <t>Elcio José Vidal</t>
  </si>
  <si>
    <t>Santo Antônio da Platina</t>
  </si>
  <si>
    <t>76.968.627/0001-00</t>
  </si>
  <si>
    <t>Praça Nossa Senhora Aparecida, S/N, Centro</t>
  </si>
  <si>
    <t>86.430-000</t>
  </si>
  <si>
    <t>Gilson de Jesus Esteves</t>
  </si>
  <si>
    <t>Santo Antônio do Caiuá</t>
  </si>
  <si>
    <t>75.483.230/0001-58</t>
  </si>
  <si>
    <t>Av. São João, 415</t>
  </si>
  <si>
    <t>87.730-000</t>
  </si>
  <si>
    <t>José Gabriel Gonçalves Fachiano</t>
  </si>
  <si>
    <t>Santo Antônio do Paraíso</t>
  </si>
  <si>
    <t>75.832.170/0001-31</t>
  </si>
  <si>
    <t>Av. Deputado Nilson Ribas, 886, Centro</t>
  </si>
  <si>
    <t>86.315-000</t>
  </si>
  <si>
    <t>Devanir Martinelli</t>
  </si>
  <si>
    <t>Santo Antônio do Sudoeste</t>
  </si>
  <si>
    <t>75.927.582/0001-55</t>
  </si>
  <si>
    <t>Av. Brasil, 1431, Centro</t>
  </si>
  <si>
    <t>85.710-000</t>
  </si>
  <si>
    <t>Ricardo Antonio Ortina</t>
  </si>
  <si>
    <t>Santo Inácio</t>
  </si>
  <si>
    <t>76.970.375/0001-46</t>
  </si>
  <si>
    <t>R. Marcelino Alves de Alcântara, 133</t>
  </si>
  <si>
    <t>86.650-000</t>
  </si>
  <si>
    <t>Geny Violatto</t>
  </si>
  <si>
    <t>São Carlos do Ivaí</t>
  </si>
  <si>
    <t>75.498.576/0001-20</t>
  </si>
  <si>
    <t>Av. Ivaí, 890, Centro</t>
  </si>
  <si>
    <t>87.770-000</t>
  </si>
  <si>
    <t>Paulo Francisco Marinho Dutra</t>
  </si>
  <si>
    <t>São Jerônimo da Serra</t>
  </si>
  <si>
    <t>76.290.683/0001-20</t>
  </si>
  <si>
    <t>Praça Coronel Deolindo, 151, Centro</t>
  </si>
  <si>
    <t>86.270-000</t>
  </si>
  <si>
    <t>Venicius Djalma Rosa</t>
  </si>
  <si>
    <t>São João</t>
  </si>
  <si>
    <t>76.995.422/0001-06</t>
  </si>
  <si>
    <t>Av. Xv de Novembro, 160</t>
  </si>
  <si>
    <t>85.570-000</t>
  </si>
  <si>
    <t>Clovis Mateus Cuccolotto</t>
  </si>
  <si>
    <t>São João do Caiuá</t>
  </si>
  <si>
    <t>76.238.435/0001-30</t>
  </si>
  <si>
    <t>R. Dom Pedro Ii, 800</t>
  </si>
  <si>
    <t>87.740-000</t>
  </si>
  <si>
    <t>Stefan Tomé Pauka</t>
  </si>
  <si>
    <t>São João do Ivaí</t>
  </si>
  <si>
    <t>75.741.355/0001-30</t>
  </si>
  <si>
    <t>Av. Curitiba, 563</t>
  </si>
  <si>
    <t>86.930-000</t>
  </si>
  <si>
    <t>Fábio Hidek Miura</t>
  </si>
  <si>
    <t>São João do Triunfo</t>
  </si>
  <si>
    <t>75.193.516/0001-07</t>
  </si>
  <si>
    <t>R. Tenente Coronel Carlos Souza, 312, Centro</t>
  </si>
  <si>
    <t>84.150-000</t>
  </si>
  <si>
    <t>Mario Cezar da Silva</t>
  </si>
  <si>
    <t>São Jorge do Ivaí</t>
  </si>
  <si>
    <t>76.282.649/0001-04</t>
  </si>
  <si>
    <t>Praça Santa Cruz, 249, Centro</t>
  </si>
  <si>
    <t>87.190-000</t>
  </si>
  <si>
    <t>Agnaldo Carvalho Guimarães</t>
  </si>
  <si>
    <t>São Jorge do Patrocínio</t>
  </si>
  <si>
    <t>77.870.475/0001-63</t>
  </si>
  <si>
    <t>Av. Carlos Spanhol, 164, Centro</t>
  </si>
  <si>
    <t>87.555-000</t>
  </si>
  <si>
    <t>Ronaldo Tinti</t>
  </si>
  <si>
    <t>São Jorge D'Oeste</t>
  </si>
  <si>
    <t>76.995.380/0001-03</t>
  </si>
  <si>
    <t>Av. Iguaçu, 281</t>
  </si>
  <si>
    <t>85.575-000</t>
  </si>
  <si>
    <t>Gelson Coelho do Rosário</t>
  </si>
  <si>
    <t>São José da Boa Vista</t>
  </si>
  <si>
    <t>76.920.818/0001-94</t>
  </si>
  <si>
    <t>R. Reinaldo Martins Gonçalves, 85, Centro</t>
  </si>
  <si>
    <t>84.980-000</t>
  </si>
  <si>
    <t>José Lazaro Ferraz</t>
  </si>
  <si>
    <t>São José Das Palmeiras</t>
  </si>
  <si>
    <t>77.819.605/0001-33</t>
  </si>
  <si>
    <t>R. Marechal Castelo Branco, 979, Centro</t>
  </si>
  <si>
    <t>85.898-000</t>
  </si>
  <si>
    <t>Franco Maria Alves Cabral</t>
  </si>
  <si>
    <t>São José Dos Pinhais</t>
  </si>
  <si>
    <t>76.105.543/0001-35</t>
  </si>
  <si>
    <t>R. Passos de Oliveira, 1101, Centro</t>
  </si>
  <si>
    <t>83.030-720</t>
  </si>
  <si>
    <t>Margarida Maria Singer</t>
  </si>
  <si>
    <t>São Manoel do Paraná</t>
  </si>
  <si>
    <t>80.909.617/0001-63</t>
  </si>
  <si>
    <t>Praça Paraná, 50, Centro</t>
  </si>
  <si>
    <t>87.215-000</t>
  </si>
  <si>
    <t>Vitor Hugo Rodrigues</t>
  </si>
  <si>
    <t>São Mateus do Sul</t>
  </si>
  <si>
    <t>76.021.450/0001-22</t>
  </si>
  <si>
    <t>R. Barão do Rio Branco, 431</t>
  </si>
  <si>
    <t>83.900-000</t>
  </si>
  <si>
    <t>Fernanda Garcia Sardanha</t>
  </si>
  <si>
    <t>São Miguel do Iguaçu</t>
  </si>
  <si>
    <t>76.206.499/0001-50</t>
  </si>
  <si>
    <t>R. Vânio Ghellere, 64, Centro</t>
  </si>
  <si>
    <t>85.877-000</t>
  </si>
  <si>
    <t>Boaventura Manoel João Motta</t>
  </si>
  <si>
    <t>São Pedro do Iguaçu</t>
  </si>
  <si>
    <t>95.583.597/0001-50</t>
  </si>
  <si>
    <t>R. Niterói, 121, Centro</t>
  </si>
  <si>
    <t>85.929-000</t>
  </si>
  <si>
    <t>Jacir Danelli</t>
  </si>
  <si>
    <t>São Pedro do Ivaí</t>
  </si>
  <si>
    <t>75.771.311/0001-53</t>
  </si>
  <si>
    <t>Praça Padre José Rossi, 354, Centro</t>
  </si>
  <si>
    <t>86.945-000</t>
  </si>
  <si>
    <t>Rildo Bernardes de Camargo</t>
  </si>
  <si>
    <t>São Pedro do Paraná</t>
  </si>
  <si>
    <t>76.975.259/0001-10</t>
  </si>
  <si>
    <t>Av. Paraná, 307</t>
  </si>
  <si>
    <t>87.955-000</t>
  </si>
  <si>
    <t>Vanderlei Caetano de Castro</t>
  </si>
  <si>
    <t>São Sebastião da Amoreira</t>
  </si>
  <si>
    <t>76.290.659/0001-91</t>
  </si>
  <si>
    <t>R. Papa João Xxii, 1086, Centro</t>
  </si>
  <si>
    <t>86.240-000</t>
  </si>
  <si>
    <t>Exilaine Gaspar</t>
  </si>
  <si>
    <t>São Tomé</t>
  </si>
  <si>
    <t>75.381.178/0001-29</t>
  </si>
  <si>
    <t>Praça Professor Pedro Fecchio, 248, Centro</t>
  </si>
  <si>
    <t>87.220-000</t>
  </si>
  <si>
    <t>João Paulo Travassos Raddi</t>
  </si>
  <si>
    <t>Sapopema</t>
  </si>
  <si>
    <t>76.167.733/0001-87</t>
  </si>
  <si>
    <t>Av. Manoel Ribas, 858, Centro</t>
  </si>
  <si>
    <t>84.290-000</t>
  </si>
  <si>
    <t>Paulo Maximiano de Souza Junior</t>
  </si>
  <si>
    <t>Sarandi</t>
  </si>
  <si>
    <t>78.200.482/0001-10</t>
  </si>
  <si>
    <t>R. José Emiliano de Gusmão, 565, Centro</t>
  </si>
  <si>
    <t>87.111-230</t>
  </si>
  <si>
    <t>Carlos Alberto de Paula Júnior</t>
  </si>
  <si>
    <t>Saudade do Iguaçu</t>
  </si>
  <si>
    <t>95.585.477/0001-92</t>
  </si>
  <si>
    <t>R. Frei Vito Berscheid, 708, Centro</t>
  </si>
  <si>
    <t>85.568-000</t>
  </si>
  <si>
    <t>Rogerio Gallina</t>
  </si>
  <si>
    <t>Sengés</t>
  </si>
  <si>
    <t>76.911.676/0001-07</t>
  </si>
  <si>
    <t>Travesa Senador Souza Naves, 95, Centro</t>
  </si>
  <si>
    <t>84.220-000</t>
  </si>
  <si>
    <t>Gerson Nunes da Silva</t>
  </si>
  <si>
    <t>Serranópolis do Iguaçu</t>
  </si>
  <si>
    <t>01.613.052/0001-04</t>
  </si>
  <si>
    <t>Av. Santos Dumont, 2021</t>
  </si>
  <si>
    <t>85.885-000</t>
  </si>
  <si>
    <t>Gilberto Marsaro</t>
  </si>
  <si>
    <t>Sertaneja</t>
  </si>
  <si>
    <t>75.393.082/0001-80</t>
  </si>
  <si>
    <t>Av. Nossa Senhora do Rocio, 233, Centro</t>
  </si>
  <si>
    <t>86.340-000</t>
  </si>
  <si>
    <t>Samuel Carlos do Prado</t>
  </si>
  <si>
    <t>Sertanópolis</t>
  </si>
  <si>
    <t>76.245.034/0001-08</t>
  </si>
  <si>
    <t>Av. Doutor Vacyr Gonçalves Pereira, 342, Centro</t>
  </si>
  <si>
    <t>86.170-000</t>
  </si>
  <si>
    <t>Ana Ruth Secco Mattesco</t>
  </si>
  <si>
    <t>Siqueira Campos</t>
  </si>
  <si>
    <t>76.919.083/0001-89</t>
  </si>
  <si>
    <t>R. Marechal Deodoro, 1837, Centro</t>
  </si>
  <si>
    <t>84.940-000</t>
  </si>
  <si>
    <t>Luiz Henrique Germano</t>
  </si>
  <si>
    <t>Sulina</t>
  </si>
  <si>
    <t>80.869.886/0001-43</t>
  </si>
  <si>
    <t>R. Tupinambá, 68, Centro</t>
  </si>
  <si>
    <t>85.565-000</t>
  </si>
  <si>
    <t>Gilberto João Rossi</t>
  </si>
  <si>
    <t>Tamarana</t>
  </si>
  <si>
    <t>01.613.167/0001-90</t>
  </si>
  <si>
    <t>R. Izaltino José Silvestre, 643</t>
  </si>
  <si>
    <t>86.125-000</t>
  </si>
  <si>
    <t>Luzia Harue Suzukawa</t>
  </si>
  <si>
    <t>Tamboara</t>
  </si>
  <si>
    <t>76.978.519/0001-00</t>
  </si>
  <si>
    <t>Praça Isabel Marcos Beltrame, 2000, Centro</t>
  </si>
  <si>
    <t>87.760-000</t>
  </si>
  <si>
    <t>Giovane Monteiro da Silva</t>
  </si>
  <si>
    <t>Tapejara</t>
  </si>
  <si>
    <t>76.247.345/0001-06</t>
  </si>
  <si>
    <t>Av. Tancredo Neves, 442, Centro</t>
  </si>
  <si>
    <t>87.430-000</t>
  </si>
  <si>
    <t>Ronaldo Adriano Vilas Boas</t>
  </si>
  <si>
    <t>Tapira</t>
  </si>
  <si>
    <t>75.801.738/0001-57</t>
  </si>
  <si>
    <t>R. Paranaguá, 518</t>
  </si>
  <si>
    <t>87.830-000</t>
  </si>
  <si>
    <t>Ronald Rogério Lopes Smarzaro</t>
  </si>
  <si>
    <t>Teixeira Soares</t>
  </si>
  <si>
    <t>75.963.850/0001-94</t>
  </si>
  <si>
    <t>Praça Xv de Novembro, 135, Centro</t>
  </si>
  <si>
    <t>84.530-000</t>
  </si>
  <si>
    <t>Ivanor Luiz Muller</t>
  </si>
  <si>
    <t>Telêmaco Borba</t>
  </si>
  <si>
    <t>76.170.240/0001-04</t>
  </si>
  <si>
    <t>Praça Doutor Horácio Klabin, 37, Centro</t>
  </si>
  <si>
    <t>84.261-170</t>
  </si>
  <si>
    <t>Rita Mara de Paula Araujo</t>
  </si>
  <si>
    <t>Terra Boa</t>
  </si>
  <si>
    <t>75.793.786/0001-40</t>
  </si>
  <si>
    <t>R. Presidente Tancredo de Almeida Neves, 240, Centro</t>
  </si>
  <si>
    <t>87.240-000</t>
  </si>
  <si>
    <t>Valter Peres</t>
  </si>
  <si>
    <t>Terra Rica</t>
  </si>
  <si>
    <t>76.978.881/0001-81</t>
  </si>
  <si>
    <t>Av. Euclides da Cunha, 1120, Centro</t>
  </si>
  <si>
    <t>87.890-000</t>
  </si>
  <si>
    <t>Agnaldo de Souza Costa</t>
  </si>
  <si>
    <t>Terra Roxa</t>
  </si>
  <si>
    <t>75.587.204/0001-70</t>
  </si>
  <si>
    <t>Av. Presidente Costa E Silva, 95, Centro</t>
  </si>
  <si>
    <t>85.990-000</t>
  </si>
  <si>
    <t>Ivan Reis da Silva</t>
  </si>
  <si>
    <t>Tibagi</t>
  </si>
  <si>
    <t>76.170.257/0001-53</t>
  </si>
  <si>
    <t>Praça Edmundo Mercer, 34, Centro</t>
  </si>
  <si>
    <t>84.300-000</t>
  </si>
  <si>
    <t>Rildo Emanoel Leonardi</t>
  </si>
  <si>
    <t>Tijucas do Sul</t>
  </si>
  <si>
    <t>76.105.584/0001-21</t>
  </si>
  <si>
    <t>R. Xv de Novembro, 1438, Centro</t>
  </si>
  <si>
    <t>83.190-000</t>
  </si>
  <si>
    <t>José Altair Moreira</t>
  </si>
  <si>
    <t>76.205.806/0001-88</t>
  </si>
  <si>
    <t>R. Raimundo Leonardi, 1586</t>
  </si>
  <si>
    <t>85.900-110</t>
  </si>
  <si>
    <t>Mario Cesar Costenaro</t>
  </si>
  <si>
    <t>Tomazina</t>
  </si>
  <si>
    <t>75.697.094/0001-07</t>
  </si>
  <si>
    <t>Praça João José Ribeiro, 99</t>
  </si>
  <si>
    <t>84.935-000</t>
  </si>
  <si>
    <t>Cezar Bueno de Melo</t>
  </si>
  <si>
    <t>Três Barras do Paraná</t>
  </si>
  <si>
    <t>78.121.936/0001-68</t>
  </si>
  <si>
    <t>Av. Brasil, 245</t>
  </si>
  <si>
    <t>85.485-000</t>
  </si>
  <si>
    <t>Gerso Francisco Gusso</t>
  </si>
  <si>
    <t>Tunas do Paraná</t>
  </si>
  <si>
    <t>68.703.834/0001-05</t>
  </si>
  <si>
    <t>R. Eros Ruppel Abdalla, 189</t>
  </si>
  <si>
    <t>83.480-000</t>
  </si>
  <si>
    <t>Marco Antonio Baldão</t>
  </si>
  <si>
    <t>Tuneiras do Oeste</t>
  </si>
  <si>
    <t>76.247.329/0001-13</t>
  </si>
  <si>
    <t>R. Santa Catarina, 409, Centro</t>
  </si>
  <si>
    <t>87.450-000</t>
  </si>
  <si>
    <t>Guerino Mendonça dos Santos</t>
  </si>
  <si>
    <t>Tupãssi</t>
  </si>
  <si>
    <t>77.877.116/0001-38</t>
  </si>
  <si>
    <t>Praça Santos Dumont, S/N, Centro</t>
  </si>
  <si>
    <t>85.945-000</t>
  </si>
  <si>
    <t>José Carlos Mariussi</t>
  </si>
  <si>
    <t>Turvo</t>
  </si>
  <si>
    <t>78.279.973/0001-07</t>
  </si>
  <si>
    <t>Av. Doze de Maio, 353, Centro</t>
  </si>
  <si>
    <t>85.150-000</t>
  </si>
  <si>
    <t>Antonio Marcos Seguro</t>
  </si>
  <si>
    <t>Ubiratã</t>
  </si>
  <si>
    <t>76.950.096/0001-10</t>
  </si>
  <si>
    <t>Av. Nilza de Oliveira Pipino, 1852, Centro</t>
  </si>
  <si>
    <t>85.440-000</t>
  </si>
  <si>
    <t>Fabio de Oliveira Dalecio</t>
  </si>
  <si>
    <t>76.247.378/0001-56</t>
  </si>
  <si>
    <t>Av. Rio Branco, 3717</t>
  </si>
  <si>
    <t>87.501-130</t>
  </si>
  <si>
    <t>Antonio Fernando Scanavaca</t>
  </si>
  <si>
    <t>75.967.760/0001-71</t>
  </si>
  <si>
    <t>R. Cruz Machado, 205</t>
  </si>
  <si>
    <t>84.600-000</t>
  </si>
  <si>
    <t>Ary Carneiro Junior</t>
  </si>
  <si>
    <t>Uniflor</t>
  </si>
  <si>
    <t>76.279.975/0001-62</t>
  </si>
  <si>
    <t>Av. Das Flores, 118</t>
  </si>
  <si>
    <t>87.640-000</t>
  </si>
  <si>
    <t>Maycon Rodrigo Rodrigues de Souza</t>
  </si>
  <si>
    <t>Uraí</t>
  </si>
  <si>
    <t>75.424.507/0001-71</t>
  </si>
  <si>
    <t>R. Rio de Janeiro, 496</t>
  </si>
  <si>
    <t>86.280-000</t>
  </si>
  <si>
    <t>Angelo Tarantini Filho</t>
  </si>
  <si>
    <t>Ventania</t>
  </si>
  <si>
    <t>95.685.798/0001-69</t>
  </si>
  <si>
    <t>Av. Anacleto Bueno de Camargo, 825, Centro</t>
  </si>
  <si>
    <t>84.345-000</t>
  </si>
  <si>
    <t>José Luiz Bittencourt</t>
  </si>
  <si>
    <t>Vera Cruz do Oeste</t>
  </si>
  <si>
    <t>78.101.821/0001-01</t>
  </si>
  <si>
    <t>R. Rui Barbosa, 202, Centro</t>
  </si>
  <si>
    <t>85.845-000</t>
  </si>
  <si>
    <t>Ednei Sgobi</t>
  </si>
  <si>
    <t>Verê</t>
  </si>
  <si>
    <t>75.636.530/0001-20</t>
  </si>
  <si>
    <t>R. Pioneiro Antônio Fabiane, 316, Centro</t>
  </si>
  <si>
    <t>85.585-000</t>
  </si>
  <si>
    <t>Paulo Roberto Weissheimer</t>
  </si>
  <si>
    <t>Virmond</t>
  </si>
  <si>
    <t>95.587.622/0001-74</t>
  </si>
  <si>
    <t>R. Xv de Novembro, 608, Centro</t>
  </si>
  <si>
    <t>85.390-000</t>
  </si>
  <si>
    <t>Fernando Mierzva</t>
  </si>
  <si>
    <t>Vitorino</t>
  </si>
  <si>
    <t>76.995.463/0001-00</t>
  </si>
  <si>
    <t>R. Barão de Capanema, 134, Centro</t>
  </si>
  <si>
    <t>85.520-000</t>
  </si>
  <si>
    <t>Marciano Vottri</t>
  </si>
  <si>
    <t>Wenceslau Braz</t>
  </si>
  <si>
    <t>76.920.800/0001-92</t>
  </si>
  <si>
    <t>R. Barão do Rio Branco , 271, Centro</t>
  </si>
  <si>
    <t>84.950-000</t>
  </si>
  <si>
    <t>Luiz Carlos Vidal</t>
  </si>
  <si>
    <t>Xambrê</t>
  </si>
  <si>
    <t>76.247.360/0001-54</t>
  </si>
  <si>
    <t>Av. Roque Gonzales, 480, Centro</t>
  </si>
  <si>
    <t>87.535-000</t>
  </si>
  <si>
    <t>Decio Jardim</t>
  </si>
  <si>
    <t>https://www.ipardes.pr.gov.br/Pagina/Indice-Ipardes-de-Desempenho-Municipal</t>
  </si>
  <si>
    <t>1.3 PREFEITO MUNICIPAL</t>
  </si>
  <si>
    <t>2. OBJETO</t>
  </si>
  <si>
    <t>2.1 IDENTIFICAÇÃO DO OBJETO</t>
  </si>
  <si>
    <t>2.2 VIGÊNCIA DO CONVÊNIO</t>
  </si>
  <si>
    <t>Início:</t>
  </si>
  <si>
    <t>Data da publicação do Termo de Convênio no DIOE</t>
  </si>
  <si>
    <t>Término:</t>
  </si>
  <si>
    <t>3. JUSTIFICATIVA DA PROPOSIÇÃO</t>
  </si>
  <si>
    <t>Etapa ou Fase</t>
  </si>
  <si>
    <t>Valor - R$</t>
  </si>
  <si>
    <t>Especificações</t>
  </si>
  <si>
    <t>Duração (dias) após a publicação do Termo de Convênio</t>
  </si>
  <si>
    <t>Início</t>
  </si>
  <si>
    <t>Fim</t>
  </si>
  <si>
    <t>TOTAL</t>
  </si>
  <si>
    <t>Últimos 2 meses</t>
  </si>
  <si>
    <t>Término da vigência</t>
  </si>
  <si>
    <t>Conforme planilha orçamentária aprovada, na qual consta todos os itens com seus respectivos quantitativos e valores.</t>
  </si>
  <si>
    <t>5. PLANO DE APLICAÇÃO</t>
  </si>
  <si>
    <t>Responsável</t>
  </si>
  <si>
    <t>Especificação</t>
  </si>
  <si>
    <t>Código Dotação Orçamentária</t>
  </si>
  <si>
    <t>XXXXXXXXXXXXXXXXXX</t>
  </si>
  <si>
    <t>MUNICÍPIO</t>
  </si>
  <si>
    <t>Financeira</t>
  </si>
  <si>
    <t>Bens e Serviços</t>
  </si>
  <si>
    <t>Etapa Prévia De Contratação</t>
  </si>
  <si>
    <t>Serviços Preliminares</t>
  </si>
  <si>
    <t>Terraplenagem</t>
  </si>
  <si>
    <t>Drenagem</t>
  </si>
  <si>
    <t>Base / Sub-Base</t>
  </si>
  <si>
    <t>Revestimento</t>
  </si>
  <si>
    <t>Iluminação Pública</t>
  </si>
  <si>
    <t>Serviços Diversos</t>
  </si>
  <si>
    <t>Ensaios Tecnológicos</t>
  </si>
  <si>
    <t>Meio-Fio e Sarjeta</t>
  </si>
  <si>
    <t>Serviços de Urbanização</t>
  </si>
  <si>
    <t>Sinalização de Trânsito</t>
  </si>
  <si>
    <t>Recebimento da Obra e Prestação de Contas</t>
  </si>
  <si>
    <r>
      <rPr>
        <b/>
        <sz val="12"/>
        <color indexed="10"/>
        <rFont val="Arial"/>
        <family val="2"/>
      </rPr>
      <t>Se possui contrapartida, excluir esta linha. Se não possui contrapartida, deixar apenas a observação a que se refere este protocolo:</t>
    </r>
    <r>
      <rPr>
        <sz val="12"/>
        <color indexed="10"/>
        <rFont val="Arial"/>
        <family val="2"/>
      </rPr>
      <t xml:space="preserve">
O Município está isento de contrapartida financeira conforme Despacho do e-protocolo nº 24.483.649-6. </t>
    </r>
    <r>
      <rPr>
        <b/>
        <sz val="12"/>
        <color indexed="10"/>
        <rFont val="Arial"/>
        <family val="2"/>
      </rPr>
      <t>(VAREJO)</t>
    </r>
    <r>
      <rPr>
        <sz val="12"/>
        <color indexed="10"/>
        <rFont val="Arial"/>
        <family val="2"/>
      </rPr>
      <t xml:space="preserve">
O Município, integrante do Programa Rota do Progresso (Decreto nº 7.794 de 31 de outubro de 2.024), está isento de contrapartida financeira conforme Despacho do e-protocolo nº 23.476.497-7. </t>
    </r>
    <r>
      <rPr>
        <b/>
        <sz val="12"/>
        <color indexed="10"/>
        <rFont val="Arial"/>
        <family val="2"/>
      </rPr>
      <t>(ROTA DO PROGRESSO)</t>
    </r>
    <r>
      <rPr>
        <sz val="12"/>
        <color indexed="10"/>
        <rFont val="Arial"/>
        <family val="2"/>
      </rPr>
      <t xml:space="preserve">
Este projeto é integrante do Projeto Estradas da Produção – Caminhos para o Desenvolvimento (Resolução Conjunta nº 01 CC/SEFA/SEAB de 24 de março de 2.025), está isento de contrapartida financeira conforme Despacho do e-protocolo nº 23.685.841-3. </t>
    </r>
    <r>
      <rPr>
        <b/>
        <sz val="12"/>
        <color indexed="10"/>
        <rFont val="Arial"/>
        <family val="2"/>
      </rPr>
      <t>(ESTRADAS DA PRODUÇÃO)</t>
    </r>
  </si>
  <si>
    <t>6. CRONOGRAMA FÍSICO-FINANCEIRO DE DESEMBOLSO</t>
  </si>
  <si>
    <t>Parcela</t>
  </si>
  <si>
    <t>Execução de até 11,70%</t>
  </si>
  <si>
    <t>Execução de até 0,60%</t>
  </si>
  <si>
    <t>Execução de até 5,90%</t>
  </si>
  <si>
    <t>Execução de até 17,80%</t>
  </si>
  <si>
    <t>Execução de até 23,10%</t>
  </si>
  <si>
    <t>Execução de até 28,60%</t>
  </si>
  <si>
    <t>Execução de até 33,90%</t>
  </si>
  <si>
    <t>Execução de até 39,40%</t>
  </si>
  <si>
    <t>EXCLUIR LINHA SE NÃO TIVER</t>
  </si>
  <si>
    <t>Execução de até 45,90%</t>
  </si>
  <si>
    <t>Execução de até 52,10%</t>
  </si>
  <si>
    <t>Execução de até 58,59%</t>
  </si>
  <si>
    <t>Execução de até 65,30%</t>
  </si>
  <si>
    <t>Execução de até 72,40%</t>
  </si>
  <si>
    <t>Execução de até 78,40%</t>
  </si>
  <si>
    <t>Execução de até 84,50%</t>
  </si>
  <si>
    <t>Execução de até 90,40%</t>
  </si>
  <si>
    <t>Dias após a publicação do Termo de Convênio</t>
  </si>
  <si>
    <t>Repasse Concedente - R$</t>
  </si>
  <si>
    <t>Repasse Convenente - R$</t>
  </si>
  <si>
    <t>Subtotal</t>
  </si>
  <si>
    <t>7. OUTRAS INFORMAÇÕES</t>
  </si>
  <si>
    <t>7.2 A estimativa dos valores para a execução da obra de pavimentação foi elaborada com base no projeto e orçamento detalhado da obra, utilizando-se os parâmetros estabelecidos nos arts. 471 a 486 do Decreto Estadual nº 10.086 de 01 de abril de 2022.</t>
  </si>
  <si>
    <t>7.2.1 Para evidenciar a compatibilidade dos custos com os preços praticados no mercado, foram empregados tabelas referenciais oficias (DER-PR, SINAPI, SICRO, entre outras), as quais servem como uma ferramenta transparente para demonstrar a consistência entre os custos associados à obra e os preços estabelecidos para os produtos ou serviços no mercado. O detalhamento desses elementos em tabelas referenciais, fornece uma visão clara do processo de cálculo de custos e como esses custos estão alinhados com os preços praticados no mercado.</t>
  </si>
  <si>
    <t>7.3 Enfatizamos que há conexão entre a alocação de recursos e os resultados esperados (projetados) e que seu emprego é de extrema relevância para atender às necessidades e interesses públicos específicos do município. Esta prática não apenas fortalece a transparência na gestão, mas também contribui para uma eficiente utilização dos recursos, garantindo que cada investimento público esteja alinhado com os objetivos estratégicos e necessidades reais da comunidade, através de melhorias na mobilidade e acessibilidade, oportunidades de novos negócios, melhoria na renda e qualidade de vida, impactos ambientais positivos do projeto e de  sustentabilidade a longo prazo, melhoria da trafegabilidade e redução do custo de escoamento da produção.</t>
  </si>
  <si>
    <t>7.4 Parâmetros a serem utilizados para a aferição do cumprimento das metas: Serão analisados se os materiais e serviços executados estão de acordo com as especificações técnicas e projetos aprovados, por meio de controle de qualidade e acompanhamento da obra, com medição dos serviços executados e aprovação das medições por parte dos fiscais, de modo a garantir a qualidade da obra.</t>
  </si>
  <si>
    <t>8. APROVAÇÃO</t>
  </si>
  <si>
    <t>8.1 CONCEDENTE</t>
  </si>
  <si>
    <t>______________________
Assinatura</t>
  </si>
  <si>
    <t>8.2 CONVENETE</t>
  </si>
  <si>
    <t>4. ETAPAS OU FASES DE EXECUÇÃO</t>
  </si>
  <si>
    <t>Metas 
(Medição)</t>
  </si>
  <si>
    <t>7.1 A execução do objeto do convênio será realizada por meio da execução indireta de obra pública, mediante a contratação de empresa especializada pelo Convenente, em regime de mútua cooperação, com as respectivas responsabilidades, sem prejuízo àquelas que forem estabelecidas no instrumento de convênio.</t>
  </si>
  <si>
    <r>
      <t>PLANO DE TRABALHO</t>
    </r>
    <r>
      <rPr>
        <b/>
        <sz val="12"/>
        <color indexed="10"/>
        <rFont val="Arial"/>
        <family val="2"/>
      </rPr>
      <t xml:space="preserve"> (e-protocolo xx.xxx.xxx-x)</t>
    </r>
  </si>
  <si>
    <t>O Cronograma de Desembolso deste Plano de Trabalho é estimativo.
O valor dos repasses é decorrente da efetiva execução do objeto, de acordo com sucessivas medições, no caso de obra, ou com o recebimento de bens.
Em relação aos parâmetros qualitativos, os projetos aprovados estão compatíveis com as normas técnicas vigentes e de acordo com o objeto do convênio, atendendo de forma satisfatória os parâmetros qualitativos.</t>
  </si>
  <si>
    <t>7.5 Plano de trabalho está em acordo com o projeto, orçamento detalhado em planilhas, e demais documentos técnicos constantes no presente protocolo, na forma do Art. 683 do Decreto nº 10.086 de 01 de abril de 2022.</t>
  </si>
  <si>
    <t>-</t>
  </si>
  <si>
    <r>
      <t xml:space="preserve">O presente convênio tem por objeto a melhoria da trafegabilidade das estradas rurais do município de </t>
    </r>
    <r>
      <rPr>
        <sz val="12"/>
        <color indexed="10"/>
        <rFont val="Arial"/>
        <family val="2"/>
      </rPr>
      <t>............ (nome do Município)</t>
    </r>
    <r>
      <rPr>
        <sz val="12"/>
        <rFont val="Arial"/>
        <family val="2"/>
      </rPr>
      <t xml:space="preserve"> adiante identificadas, por meio de obras de pavimentação, visando à conservação dos recursos hídricos e do solo, à redução dos custos de manutenção e da produção agrícola e ao benefício das populações rurais e urbanas, em alinhamento com o Programa Estradas Rurais Integradas aos Princípios e Sistemas Conservacionistas – Estradas da Integração, conforme detalhado no Projeto Técnico.
2.1 A(s) obra(s) a ser(em) executada(s) para a consecução do objeto e finalidades
acima descritas consiste(m):
</t>
    </r>
    <r>
      <rPr>
        <sz val="12"/>
        <color indexed="10"/>
        <rFont val="Arial"/>
        <family val="2"/>
      </rPr>
      <t xml:space="preserve">2.1.1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2.1.2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2.1.3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t>
    </r>
  </si>
  <si>
    <t>6560.20.608.22.8245</t>
  </si>
  <si>
    <t>FEAP/SEAB</t>
  </si>
  <si>
    <r>
      <t xml:space="preserve">A celebração deste convênio é fundamental para atender à premente necessidade do município de </t>
    </r>
    <r>
      <rPr>
        <sz val="12"/>
        <color indexed="10"/>
        <rFont val="Arial"/>
        <family val="2"/>
      </rPr>
      <t>................ (nome do Município)</t>
    </r>
    <r>
      <rPr>
        <sz val="12"/>
        <rFont val="Arial"/>
        <family val="2"/>
      </rPr>
      <t xml:space="preserve"> melhorar a infraestrutura de suas estradas rurais, elemento vital para o desenvolvimento rural sustentável. As condições atuais da(s) Estrada(s) e trechos identificados no item 2.1 deste Plano de Trabalho, estão relacionadas no Relatório Técnico de Vitoria (RTV) do presente protocolo.
A(s) obra(s) de pavimentação proposta(s) visa(m) diretamente aos objetivos do Programa Estradas da Integração, instituído pelo Dec. Est. nº 6.515, de 2012, especialmente:
a) melhorar a trafegabilidade, facilitando o trânsito de veículos, máquinas e implementos utilizados nas lavouras, reduzindo o tempo de deslocamento e os custos com manutenção dos veículos;
b) reduzir o custo de manutenção pela redução da necessidade de intervenções frequentes na(s) estrada(s);
c) preservar os recursos naturais pela adequação do leito da estrada e tipo de pavimento, reduzindo a erosão, o assoreamento de córregos e a contaminação da água e do solo;
d) reduzir o custo da produção agrícola pelo escoamento dos produtos com eficiência e segurança, minimizando perdas e avarias, diretamente impactando na economia dos agricultores familiares locais;
e) beneficiar as populações rurais e urbanas pela melhoria no acesso a serviços essenciais (saúde, educação, segurança) para as comunidades rurais e garantir o fluxo contínuo de produtos para o abastecimento da população urbana.
A relação custo-benefício da pavimentação do(s) citado(s) trecho(s) é vantajosa, considerando que os investimentos proporcionarão benefícios econômicos (redução de custos, valorização de propriedades), sociais (melhor acesso, segurança, qualidade de vida) e ambientais (conservação do solo e água), presente o atendimento de interesses públicos recíprocos e compartilhados entre o Estado e o Município. A mútua cooperação entre a SEAB, que aporta os recursos, e o Município, que executa a obra, é um modelo eficiente para a concretização desses benefícios.
</t>
    </r>
    <r>
      <rPr>
        <sz val="12"/>
        <color indexed="10"/>
        <rFont val="Arial"/>
        <family val="2"/>
      </rPr>
      <t>“Descrever de forma específica e objetiva a relevância do trecho a ser pavimento (apontar os atuais problemas, a importância do(s) trecho(s), número de agricultores atendidos, agroindústrias no trecho, se apresenta relevância para o turismo, se serve de ligação entre distritos, se serve de ligação entre municípios, cooperativas no trecho, e como a pavimentação, atenderá aos objetivos do Programa Estradas da Integração e gerará os benefícios para o município.” EXCLUIR ESSE PARÁGRAFO APÓS A INCLUSÃO DA DESCRIÇÃO".</t>
    </r>
    <r>
      <rPr>
        <sz val="12"/>
        <rFont val="Arial"/>
        <family val="2"/>
      </rPr>
      <t xml:space="preserve">
</t>
    </r>
  </si>
  <si>
    <r>
      <rPr>
        <sz val="12"/>
        <color indexed="10"/>
        <rFont val="Arial"/>
        <family val="2"/>
      </rPr>
      <t>(prazo de execução do cronograma + 6 meses)</t>
    </r>
    <r>
      <rPr>
        <sz val="12"/>
        <color indexed="8"/>
        <rFont val="Arial"/>
        <family val="2"/>
      </rPr>
      <t xml:space="preserve"> meses após a data da publicação do Termo de Convênio no DIOE 
</t>
    </r>
    <r>
      <rPr>
        <sz val="12"/>
        <color rgb="FFFF0000"/>
        <rFont val="Arial"/>
        <family val="2"/>
      </rPr>
      <t>Obs: no mínimo 24 meses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</si>
</sst>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quot;R$&quot;\ #,##0.00"/>
  </numFmts>
  <fonts count="17" x14ac:knownFonts="1">
    <font>
      <sz val="11"/>
      <color theme="1"/>
      <name val="Calibri"/>
      <family val="2"/>
      <scheme val="minor"/>
    </font>
    <font>
      <sz val="12"/>
      <color indexed="8"/>
      <name val="Arial"/>
      <family val="2"/>
    </font>
    <font>
      <sz val="12"/>
      <name val="Arial"/>
      <family val="2"/>
    </font>
    <font>
      <sz val="12"/>
      <color indexed="10"/>
      <name val="Arial"/>
      <family val="2"/>
    </font>
    <font>
      <sz val="9"/>
      <name val="Arial"/>
      <family val="2"/>
      <charset val="1"/>
    </font>
    <font>
      <b/>
      <sz val="12"/>
      <name val="Arial"/>
      <family val="2"/>
    </font>
    <font>
      <b/>
      <sz val="12"/>
      <color indexed="10"/>
      <name val="Arial"/>
      <family val="2"/>
    </font>
    <font>
      <u/>
      <sz val="11"/>
      <color theme="10"/>
      <name val="Calibri"/>
      <family val="2"/>
    </font>
    <font>
      <sz val="11"/>
      <color rgb="FF000000"/>
      <name val="Calibri"/>
      <family val="2"/>
    </font>
    <font>
      <sz val="11"/>
      <color rgb="FFFF0000"/>
      <name val="Calibri"/>
      <family val="2"/>
      <scheme val="minor"/>
    </font>
    <font>
      <b/>
      <sz val="12"/>
      <color rgb="FF000000"/>
      <name val="Arial"/>
      <family val="2"/>
    </font>
    <font>
      <sz val="12"/>
      <color rgb="FF000000"/>
      <name val="Arial"/>
      <family val="2"/>
    </font>
    <font>
      <sz val="10"/>
      <color theme="1"/>
      <name val="Arial"/>
      <family val="2"/>
    </font>
    <font>
      <sz val="12"/>
      <color theme="1"/>
      <name val="Arial"/>
      <family val="2"/>
    </font>
    <font>
      <b/>
      <sz val="12"/>
      <color theme="1"/>
      <name val="Arial"/>
      <family val="2"/>
    </font>
    <font>
      <sz val="12"/>
      <color rgb="FFFF0000"/>
      <name val="Arial"/>
      <family val="2"/>
    </font>
    <font>
      <vertAlign val="superscript"/>
      <sz val="12"/>
      <color rgb="FF000000"/>
      <name val="Arial"/>
      <family val="2"/>
    </font>
  </fonts>
  <fills count="8">
    <fill>
      <patternFill patternType="none"/>
    </fill>
    <fill>
      <patternFill patternType="gray125"/>
    </fill>
    <fill>
      <patternFill patternType="solid">
        <fgColor rgb="FFD0CECE"/>
        <bgColor rgb="FFD0CECE"/>
      </patternFill>
    </fill>
    <fill>
      <patternFill patternType="solid">
        <fgColor theme="9" tint="0.79998168889431442"/>
        <bgColor rgb="FFDEEAF6"/>
      </patternFill>
    </fill>
    <fill>
      <patternFill patternType="solid">
        <fgColor theme="4" tint="0.79998168889431442"/>
        <bgColor indexed="64"/>
      </patternFill>
    </fill>
    <fill>
      <patternFill patternType="solid">
        <fgColor theme="4" tint="0.79998168889431442"/>
        <bgColor rgb="FFDEEAF6"/>
      </patternFill>
    </fill>
    <fill>
      <patternFill patternType="solid">
        <fgColor theme="9" tint="0.79998168889431442"/>
        <bgColor indexed="64"/>
      </patternFill>
    </fill>
    <fill>
      <patternFill patternType="solid">
        <fgColor rgb="FFDEEAF6"/>
        <bgColor rgb="FFDEEAF6"/>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medium">
        <color indexed="64"/>
      </top>
      <bottom style="medium">
        <color rgb="FF000000"/>
      </bottom>
      <diagonal/>
    </border>
    <border>
      <left style="thin">
        <color indexed="64"/>
      </left>
      <right style="thin">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7" fillId="0" borderId="0" applyNumberFormat="0" applyFill="0" applyBorder="0" applyAlignment="0" applyProtection="0"/>
    <xf numFmtId="0" fontId="8" fillId="0" borderId="0"/>
  </cellStyleXfs>
  <cellXfs count="212">
    <xf numFmtId="0" fontId="0" fillId="0" borderId="0" xfId="0"/>
    <xf numFmtId="0" fontId="10" fillId="2" borderId="1" xfId="0" applyFont="1" applyFill="1" applyBorder="1" applyProtection="1">
      <protection hidden="1"/>
    </xf>
    <xf numFmtId="0" fontId="10" fillId="2" borderId="2" xfId="0" applyFont="1" applyFill="1" applyBorder="1" applyProtection="1">
      <protection hidden="1"/>
    </xf>
    <xf numFmtId="0" fontId="11" fillId="2" borderId="3" xfId="0" applyFont="1" applyFill="1" applyBorder="1" applyProtection="1">
      <protection hidden="1"/>
    </xf>
    <xf numFmtId="0" fontId="11" fillId="0" borderId="0" xfId="0" applyFont="1" applyProtection="1">
      <protection hidden="1"/>
    </xf>
    <xf numFmtId="0" fontId="11" fillId="0" borderId="4" xfId="0" applyFont="1" applyBorder="1" applyProtection="1">
      <protection hidden="1"/>
    </xf>
    <xf numFmtId="0" fontId="2" fillId="0" borderId="5" xfId="0" applyFont="1" applyBorder="1" applyProtection="1">
      <protection hidden="1"/>
    </xf>
    <xf numFmtId="0" fontId="11" fillId="0" borderId="5" xfId="0" applyFont="1" applyBorder="1" applyProtection="1">
      <protection hidden="1"/>
    </xf>
    <xf numFmtId="0" fontId="11" fillId="3" borderId="6" xfId="0" applyFont="1" applyFill="1" applyBorder="1" applyProtection="1">
      <protection hidden="1"/>
    </xf>
    <xf numFmtId="0" fontId="11" fillId="0" borderId="6" xfId="0" applyFont="1" applyBorder="1" applyAlignment="1" applyProtection="1">
      <alignment horizontal="center"/>
      <protection hidden="1"/>
    </xf>
    <xf numFmtId="0" fontId="11" fillId="0" borderId="5"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11" fillId="0" borderId="7" xfId="0" applyFont="1" applyBorder="1" applyProtection="1">
      <protection hidden="1"/>
    </xf>
    <xf numFmtId="0" fontId="11" fillId="0" borderId="38" xfId="0" applyFont="1" applyBorder="1" applyProtection="1">
      <protection hidden="1"/>
    </xf>
    <xf numFmtId="0" fontId="11" fillId="0" borderId="39" xfId="0" applyFont="1" applyBorder="1" applyProtection="1">
      <protection hidden="1"/>
    </xf>
    <xf numFmtId="0" fontId="11" fillId="3" borderId="5" xfId="0" applyFont="1" applyFill="1" applyBorder="1" applyProtection="1">
      <protection hidden="1"/>
    </xf>
    <xf numFmtId="0" fontId="11" fillId="0" borderId="40" xfId="0" applyFont="1" applyBorder="1" applyProtection="1">
      <protection hidden="1"/>
    </xf>
    <xf numFmtId="0" fontId="2" fillId="0" borderId="8" xfId="0" applyFont="1" applyBorder="1" applyProtection="1">
      <protection hidden="1"/>
    </xf>
    <xf numFmtId="0" fontId="12" fillId="0" borderId="6" xfId="2" applyFont="1" applyFill="1" applyBorder="1" applyAlignment="1"/>
    <xf numFmtId="0" fontId="12" fillId="0" borderId="6" xfId="2" applyFont="1" applyFill="1" applyBorder="1" applyAlignment="1">
      <alignment horizontal="center"/>
    </xf>
    <xf numFmtId="0" fontId="12" fillId="0" borderId="6" xfId="2" applyFont="1" applyFill="1" applyBorder="1" applyAlignment="1">
      <alignment horizontal="left"/>
    </xf>
    <xf numFmtId="49" fontId="12" fillId="0" borderId="6" xfId="2" applyNumberFormat="1" applyFont="1" applyFill="1" applyBorder="1" applyAlignment="1"/>
    <xf numFmtId="0" fontId="8" fillId="0" borderId="0" xfId="2" applyFont="1" applyAlignment="1"/>
    <xf numFmtId="0" fontId="12" fillId="0" borderId="6" xfId="2" applyFont="1" applyFill="1" applyBorder="1"/>
    <xf numFmtId="164" fontId="4" fillId="0" borderId="6" xfId="2" applyNumberFormat="1" applyFont="1" applyBorder="1" applyAlignment="1"/>
    <xf numFmtId="0" fontId="12" fillId="0" borderId="6" xfId="2" quotePrefix="1" applyFont="1" applyFill="1" applyBorder="1"/>
    <xf numFmtId="49" fontId="12" fillId="0" borderId="6" xfId="2" applyNumberFormat="1" applyFont="1" applyFill="1" applyBorder="1"/>
    <xf numFmtId="164" fontId="4" fillId="0" borderId="6" xfId="2" applyNumberFormat="1" applyFont="1" applyFill="1" applyBorder="1" applyAlignment="1"/>
    <xf numFmtId="0" fontId="7" fillId="0" borderId="0" xfId="1" applyFill="1"/>
    <xf numFmtId="0" fontId="12" fillId="0" borderId="0" xfId="2" applyFont="1" applyFill="1"/>
    <xf numFmtId="49" fontId="12" fillId="0" borderId="0" xfId="2" applyNumberFormat="1" applyFont="1" applyFill="1"/>
    <xf numFmtId="0" fontId="11" fillId="0" borderId="41" xfId="0" applyFont="1" applyBorder="1" applyAlignment="1" applyProtection="1">
      <alignment horizontal="left" vertical="center"/>
      <protection hidden="1"/>
    </xf>
    <xf numFmtId="0" fontId="11" fillId="0" borderId="42" xfId="0" applyFont="1" applyBorder="1" applyAlignment="1" applyProtection="1">
      <alignment horizontal="left" vertical="center"/>
      <protection hidden="1"/>
    </xf>
    <xf numFmtId="0" fontId="13" fillId="0" borderId="5" xfId="0" applyFont="1" applyBorder="1" applyAlignment="1">
      <alignment horizontal="center"/>
    </xf>
    <xf numFmtId="0" fontId="13" fillId="4" borderId="6" xfId="0" applyFont="1" applyFill="1" applyBorder="1" applyAlignment="1">
      <alignment horizontal="center"/>
    </xf>
    <xf numFmtId="0" fontId="13" fillId="0" borderId="5" xfId="0" applyFont="1" applyBorder="1" applyAlignment="1">
      <alignment horizontal="center" vertical="center"/>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10" fillId="0" borderId="9" xfId="0" applyFont="1" applyBorder="1" applyAlignment="1" applyProtection="1">
      <alignment horizontal="center" vertical="center"/>
      <protection hidden="1"/>
    </xf>
    <xf numFmtId="0" fontId="13" fillId="0" borderId="10" xfId="0" applyFont="1" applyBorder="1" applyAlignment="1">
      <alignment horizontal="center"/>
    </xf>
    <xf numFmtId="0" fontId="13" fillId="0" borderId="11" xfId="0" applyFont="1" applyBorder="1" applyAlignment="1">
      <alignment horizontal="center"/>
    </xf>
    <xf numFmtId="0" fontId="14" fillId="0" borderId="12" xfId="0" applyFont="1" applyBorder="1" applyAlignment="1">
      <alignment horizontal="center"/>
    </xf>
    <xf numFmtId="0" fontId="11" fillId="4" borderId="6"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wrapText="1"/>
      <protection locked="0"/>
    </xf>
    <xf numFmtId="0" fontId="9" fillId="0" borderId="0" xfId="0" applyFont="1"/>
    <xf numFmtId="165" fontId="11" fillId="5" borderId="13" xfId="0" applyNumberFormat="1" applyFont="1" applyFill="1" applyBorder="1" applyAlignment="1" applyProtection="1">
      <alignment horizontal="center" vertical="center" wrapText="1"/>
      <protection locked="0"/>
    </xf>
    <xf numFmtId="165" fontId="10" fillId="0" borderId="14" xfId="0" applyNumberFormat="1"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locked="0"/>
    </xf>
    <xf numFmtId="165" fontId="11" fillId="5" borderId="16" xfId="0" applyNumberFormat="1"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hidden="1"/>
    </xf>
    <xf numFmtId="0" fontId="14" fillId="0" borderId="9" xfId="0" applyFont="1" applyBorder="1" applyAlignment="1">
      <alignment horizont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3" fillId="4" borderId="11" xfId="0" applyFont="1" applyFill="1" applyBorder="1" applyAlignment="1">
      <alignment horizontal="center"/>
    </xf>
    <xf numFmtId="165" fontId="13" fillId="4" borderId="11" xfId="0" applyNumberFormat="1" applyFont="1" applyFill="1" applyBorder="1" applyAlignment="1">
      <alignment horizontal="center"/>
    </xf>
    <xf numFmtId="165" fontId="13" fillId="4" borderId="16" xfId="0" applyNumberFormat="1" applyFont="1" applyFill="1" applyBorder="1" applyAlignment="1">
      <alignment horizontal="center"/>
    </xf>
    <xf numFmtId="165" fontId="13" fillId="4" borderId="6" xfId="0" applyNumberFormat="1" applyFont="1" applyFill="1" applyBorder="1" applyAlignment="1">
      <alignment horizontal="center"/>
    </xf>
    <xf numFmtId="165" fontId="13" fillId="4" borderId="13" xfId="0" applyNumberFormat="1" applyFont="1" applyFill="1" applyBorder="1" applyAlignment="1">
      <alignment horizontal="center"/>
    </xf>
    <xf numFmtId="165" fontId="13" fillId="4" borderId="6" xfId="0" applyNumberFormat="1" applyFont="1" applyFill="1" applyBorder="1" applyAlignment="1">
      <alignment horizontal="center" vertical="center"/>
    </xf>
    <xf numFmtId="165" fontId="13" fillId="0" borderId="18" xfId="0" applyNumberFormat="1" applyFont="1" applyFill="1" applyBorder="1" applyAlignment="1">
      <alignment horizontal="center" vertical="center"/>
    </xf>
    <xf numFmtId="165" fontId="13" fillId="0" borderId="19" xfId="0" applyNumberFormat="1" applyFont="1" applyBorder="1" applyAlignment="1">
      <alignment horizontal="center"/>
    </xf>
    <xf numFmtId="165" fontId="14" fillId="0" borderId="14" xfId="0" applyNumberFormat="1" applyFont="1" applyBorder="1" applyAlignment="1">
      <alignment horizontal="center"/>
    </xf>
    <xf numFmtId="0" fontId="11" fillId="0" borderId="5" xfId="0" applyFont="1" applyBorder="1" applyAlignment="1" applyProtection="1">
      <alignment horizontal="left" vertical="center" wrapText="1"/>
      <protection hidden="1"/>
    </xf>
    <xf numFmtId="0" fontId="11" fillId="0" borderId="7" xfId="0" applyFont="1" applyBorder="1" applyAlignment="1" applyProtection="1">
      <alignment horizontal="left" vertical="center"/>
      <protection hidden="1"/>
    </xf>
    <xf numFmtId="0" fontId="0" fillId="0" borderId="0" xfId="0" applyBorder="1"/>
    <xf numFmtId="0" fontId="13" fillId="0" borderId="20" xfId="0" applyFont="1" applyBorder="1" applyAlignment="1">
      <alignment horizontal="center" vertical="center"/>
    </xf>
    <xf numFmtId="0" fontId="13" fillId="4" borderId="18" xfId="0" applyFont="1" applyFill="1" applyBorder="1" applyAlignment="1">
      <alignment horizontal="center"/>
    </xf>
    <xf numFmtId="165" fontId="13" fillId="4" borderId="18" xfId="0" applyNumberFormat="1" applyFont="1" applyFill="1" applyBorder="1" applyAlignment="1">
      <alignment horizontal="center" vertical="center"/>
    </xf>
    <xf numFmtId="165" fontId="13" fillId="4" borderId="19" xfId="0" applyNumberFormat="1" applyFont="1" applyFill="1" applyBorder="1" applyAlignment="1">
      <alignment horizontal="center"/>
    </xf>
    <xf numFmtId="10" fontId="13" fillId="0" borderId="18" xfId="0" applyNumberFormat="1" applyFont="1" applyFill="1" applyBorder="1" applyAlignment="1">
      <alignment horizontal="center" vertical="center"/>
    </xf>
    <xf numFmtId="10" fontId="13" fillId="0" borderId="19" xfId="0" applyNumberFormat="1" applyFont="1" applyBorder="1" applyAlignment="1">
      <alignment horizontal="center"/>
    </xf>
    <xf numFmtId="0" fontId="13" fillId="4" borderId="6" xfId="0" quotePrefix="1" applyFont="1" applyFill="1" applyBorder="1" applyAlignment="1">
      <alignment horizontal="center"/>
    </xf>
    <xf numFmtId="0" fontId="11" fillId="0" borderId="11"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justify" vertical="top" wrapText="1"/>
      <protection hidden="1"/>
    </xf>
    <xf numFmtId="0" fontId="2" fillId="4" borderId="29" xfId="0" applyFont="1" applyFill="1" applyBorder="1" applyAlignment="1" applyProtection="1">
      <alignment horizontal="justify" vertical="top" wrapText="1"/>
      <protection hidden="1"/>
    </xf>
    <xf numFmtId="0" fontId="2" fillId="4" borderId="30" xfId="0" applyFont="1" applyFill="1" applyBorder="1" applyAlignment="1" applyProtection="1">
      <alignment horizontal="justify" vertical="top" wrapText="1"/>
      <protection hidden="1"/>
    </xf>
    <xf numFmtId="0" fontId="2" fillId="4" borderId="31" xfId="0" applyFont="1" applyFill="1" applyBorder="1" applyAlignment="1" applyProtection="1">
      <alignment horizontal="justify" vertical="top" wrapText="1"/>
      <protection hidden="1"/>
    </xf>
    <xf numFmtId="0" fontId="2" fillId="4" borderId="32" xfId="0" applyFont="1" applyFill="1" applyBorder="1" applyAlignment="1" applyProtection="1">
      <alignment horizontal="justify" vertical="top" wrapText="1"/>
      <protection hidden="1"/>
    </xf>
    <xf numFmtId="0" fontId="2" fillId="4" borderId="33" xfId="0" applyFont="1" applyFill="1" applyBorder="1" applyAlignment="1" applyProtection="1">
      <alignment horizontal="justify" vertical="top" wrapText="1"/>
      <protection hidden="1"/>
    </xf>
    <xf numFmtId="0" fontId="10" fillId="2" borderId="1" xfId="0" applyFont="1" applyFill="1" applyBorder="1" applyAlignment="1" applyProtection="1">
      <alignment horizontal="left"/>
      <protection hidden="1"/>
    </xf>
    <xf numFmtId="0" fontId="10" fillId="2" borderId="2" xfId="0" applyFont="1" applyFill="1" applyBorder="1" applyAlignment="1" applyProtection="1">
      <alignment horizontal="left"/>
      <protection hidden="1"/>
    </xf>
    <xf numFmtId="0" fontId="10" fillId="2" borderId="3" xfId="0" applyFont="1" applyFill="1" applyBorder="1" applyAlignment="1" applyProtection="1">
      <alignment horizontal="left"/>
      <protection hidden="1"/>
    </xf>
    <xf numFmtId="0" fontId="16" fillId="0" borderId="29" xfId="0" applyFont="1" applyBorder="1" applyAlignment="1" applyProtection="1">
      <alignment horizontal="left"/>
      <protection hidden="1"/>
    </xf>
    <xf numFmtId="0" fontId="16" fillId="0" borderId="32" xfId="0" applyFont="1" applyBorder="1" applyAlignment="1" applyProtection="1">
      <alignment horizontal="left"/>
      <protection hidden="1"/>
    </xf>
    <xf numFmtId="0" fontId="11" fillId="3" borderId="34" xfId="0" applyFont="1" applyFill="1" applyBorder="1" applyAlignment="1" applyProtection="1">
      <alignment horizontal="left"/>
      <protection hidden="1"/>
    </xf>
    <xf numFmtId="0" fontId="11" fillId="3" borderId="24" xfId="0" applyFont="1" applyFill="1" applyBorder="1" applyAlignment="1" applyProtection="1">
      <alignment horizontal="left"/>
      <protection hidden="1"/>
    </xf>
    <xf numFmtId="0" fontId="11" fillId="3" borderId="35" xfId="0" applyFont="1" applyFill="1" applyBorder="1" applyAlignment="1" applyProtection="1">
      <alignment horizontal="left"/>
      <protection hidden="1"/>
    </xf>
    <xf numFmtId="0" fontId="2" fillId="6" borderId="6"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11" fillId="7" borderId="5" xfId="0" applyFont="1" applyFill="1" applyBorder="1" applyAlignment="1" applyProtection="1">
      <alignment horizontal="left"/>
      <protection locked="0"/>
    </xf>
    <xf numFmtId="0" fontId="2" fillId="0" borderId="6" xfId="0" applyFont="1" applyBorder="1" applyProtection="1">
      <protection locked="0"/>
    </xf>
    <xf numFmtId="0" fontId="2" fillId="0" borderId="13" xfId="0" applyFont="1" applyBorder="1" applyProtection="1">
      <protection locked="0"/>
    </xf>
    <xf numFmtId="0" fontId="11" fillId="7" borderId="12" xfId="0" applyFont="1" applyFill="1" applyBorder="1" applyAlignment="1" applyProtection="1">
      <alignment horizontal="left"/>
      <protection locked="0"/>
    </xf>
    <xf numFmtId="0" fontId="11" fillId="7" borderId="14" xfId="0" applyFont="1" applyFill="1" applyBorder="1" applyAlignment="1" applyProtection="1">
      <alignment horizontal="left"/>
      <protection locked="0"/>
    </xf>
    <xf numFmtId="0" fontId="2" fillId="0" borderId="2" xfId="0" applyFont="1" applyBorder="1" applyProtection="1">
      <protection hidden="1"/>
    </xf>
    <xf numFmtId="0" fontId="2" fillId="0" borderId="3" xfId="0" applyFont="1" applyBorder="1" applyProtection="1">
      <protection hidden="1"/>
    </xf>
    <xf numFmtId="0" fontId="11" fillId="7" borderId="4" xfId="0" applyFont="1" applyFill="1" applyBorder="1" applyAlignment="1" applyProtection="1">
      <alignment horizontal="left"/>
      <protection locked="0"/>
    </xf>
    <xf numFmtId="0" fontId="11" fillId="7" borderId="21" xfId="0" applyFont="1" applyFill="1" applyBorder="1" applyAlignment="1" applyProtection="1">
      <alignment horizontal="left"/>
      <protection locked="0"/>
    </xf>
    <xf numFmtId="0" fontId="2" fillId="0" borderId="21" xfId="0" applyFont="1" applyBorder="1" applyAlignment="1" applyProtection="1">
      <alignment horizontal="center"/>
      <protection hidden="1"/>
    </xf>
    <xf numFmtId="0" fontId="11" fillId="3" borderId="21" xfId="0" applyFont="1" applyFill="1" applyBorder="1" applyAlignment="1" applyProtection="1">
      <alignment horizontal="left"/>
      <protection hidden="1"/>
    </xf>
    <xf numFmtId="0" fontId="11" fillId="3" borderId="22" xfId="0" applyFont="1" applyFill="1" applyBorder="1" applyAlignment="1" applyProtection="1">
      <alignment horizontal="left"/>
      <protection hidden="1"/>
    </xf>
    <xf numFmtId="0" fontId="7" fillId="3" borderId="26" xfId="1" applyFill="1" applyBorder="1" applyAlignment="1" applyProtection="1">
      <alignment horizontal="left"/>
      <protection hidden="1"/>
    </xf>
    <xf numFmtId="0" fontId="15" fillId="6" borderId="26" xfId="0" applyFont="1" applyFill="1" applyBorder="1" applyProtection="1">
      <protection hidden="1"/>
    </xf>
    <xf numFmtId="0" fontId="15" fillId="6" borderId="27" xfId="0" applyFont="1" applyFill="1" applyBorder="1" applyProtection="1">
      <protection hidden="1"/>
    </xf>
    <xf numFmtId="0" fontId="11" fillId="3" borderId="5" xfId="0" applyFont="1" applyFill="1" applyBorder="1" applyAlignment="1" applyProtection="1">
      <alignment horizontal="left"/>
      <protection hidden="1"/>
    </xf>
    <xf numFmtId="0" fontId="2" fillId="6" borderId="6" xfId="0" applyFont="1" applyFill="1" applyBorder="1" applyProtection="1">
      <protection hidden="1"/>
    </xf>
    <xf numFmtId="0" fontId="2" fillId="6" borderId="13" xfId="0" applyFont="1" applyFill="1" applyBorder="1" applyProtection="1">
      <protection hidden="1"/>
    </xf>
    <xf numFmtId="0" fontId="11" fillId="7" borderId="6" xfId="0" applyFont="1" applyFill="1" applyBorder="1" applyAlignment="1" applyProtection="1">
      <alignment horizontal="left"/>
      <protection locked="0"/>
    </xf>
    <xf numFmtId="0" fontId="11" fillId="7" borderId="8" xfId="0" applyFont="1" applyFill="1" applyBorder="1" applyAlignment="1" applyProtection="1">
      <alignment horizontal="left"/>
      <protection locked="0"/>
    </xf>
    <xf numFmtId="0" fontId="2" fillId="0" borderId="26" xfId="0" applyFont="1" applyBorder="1" applyProtection="1">
      <protection locked="0"/>
    </xf>
    <xf numFmtId="0" fontId="2" fillId="0" borderId="27" xfId="0" applyFont="1" applyBorder="1" applyProtection="1">
      <protection locked="0"/>
    </xf>
    <xf numFmtId="0" fontId="2" fillId="6" borderId="21" xfId="0" applyFont="1" applyFill="1" applyBorder="1" applyProtection="1">
      <protection hidden="1"/>
    </xf>
    <xf numFmtId="0" fontId="2" fillId="6" borderId="22" xfId="0" applyFont="1" applyFill="1" applyBorder="1" applyProtection="1">
      <protection hidden="1"/>
    </xf>
    <xf numFmtId="0" fontId="11" fillId="0" borderId="6" xfId="0" applyFont="1" applyBorder="1" applyAlignment="1" applyProtection="1">
      <alignment horizontal="center"/>
      <protection hidden="1"/>
    </xf>
    <xf numFmtId="0" fontId="7" fillId="3" borderId="6" xfId="1" applyFill="1" applyBorder="1" applyAlignment="1" applyProtection="1">
      <alignment horizontal="left"/>
      <protection hidden="1"/>
    </xf>
    <xf numFmtId="0" fontId="15" fillId="6" borderId="6" xfId="0" applyFont="1" applyFill="1" applyBorder="1" applyProtection="1">
      <protection hidden="1"/>
    </xf>
    <xf numFmtId="0" fontId="15" fillId="6" borderId="13" xfId="0" applyFont="1" applyFill="1" applyBorder="1" applyProtection="1">
      <protection hidden="1"/>
    </xf>
    <xf numFmtId="0" fontId="11" fillId="3" borderId="21" xfId="0" applyFont="1" applyFill="1" applyBorder="1" applyAlignment="1" applyProtection="1">
      <alignment horizontal="left" wrapText="1"/>
      <protection hidden="1"/>
    </xf>
    <xf numFmtId="0" fontId="2" fillId="3" borderId="6" xfId="0" applyFont="1" applyFill="1" applyBorder="1" applyAlignment="1" applyProtection="1">
      <alignment horizontal="left" vertical="center"/>
      <protection hidden="1"/>
    </xf>
    <xf numFmtId="0" fontId="2" fillId="6" borderId="6" xfId="0" applyFont="1" applyFill="1" applyBorder="1" applyAlignment="1" applyProtection="1">
      <alignment vertical="center"/>
      <protection hidden="1"/>
    </xf>
    <xf numFmtId="0" fontId="2" fillId="3" borderId="23"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3" borderId="25" xfId="0" applyFont="1" applyFill="1" applyBorder="1" applyAlignment="1" applyProtection="1">
      <alignment horizontal="center" vertical="center" wrapText="1"/>
      <protection hidden="1"/>
    </xf>
    <xf numFmtId="0" fontId="7" fillId="3" borderId="12" xfId="1" applyFill="1" applyBorder="1" applyAlignment="1" applyProtection="1">
      <alignment horizontal="left"/>
      <protection hidden="1"/>
    </xf>
    <xf numFmtId="0" fontId="11" fillId="3" borderId="12" xfId="0" applyFont="1" applyFill="1" applyBorder="1" applyAlignment="1" applyProtection="1">
      <alignment horizontal="left"/>
      <protection hidden="1"/>
    </xf>
    <xf numFmtId="0" fontId="11" fillId="3" borderId="14" xfId="0" applyFont="1" applyFill="1" applyBorder="1" applyAlignment="1" applyProtection="1">
      <alignment horizontal="left"/>
      <protection hidden="1"/>
    </xf>
    <xf numFmtId="0" fontId="11" fillId="3" borderId="6" xfId="0" applyFont="1" applyFill="1" applyBorder="1" applyAlignment="1" applyProtection="1">
      <alignment horizontal="left"/>
      <protection hidden="1"/>
    </xf>
    <xf numFmtId="0" fontId="10" fillId="2" borderId="1" xfId="0" applyFont="1" applyFill="1" applyBorder="1" applyAlignment="1" applyProtection="1">
      <alignment horizontal="center"/>
      <protection hidden="1"/>
    </xf>
    <xf numFmtId="0" fontId="10" fillId="2" borderId="2" xfId="0" applyFont="1" applyFill="1" applyBorder="1" applyAlignment="1" applyProtection="1">
      <alignment horizontal="center"/>
      <protection hidden="1"/>
    </xf>
    <xf numFmtId="0" fontId="10" fillId="2" borderId="3" xfId="0" applyFont="1" applyFill="1" applyBorder="1" applyAlignment="1" applyProtection="1">
      <alignment horizontal="center"/>
      <protection hidden="1"/>
    </xf>
    <xf numFmtId="0" fontId="11" fillId="6" borderId="21" xfId="0" applyFont="1" applyFill="1" applyBorder="1" applyAlignment="1" applyProtection="1">
      <alignment horizontal="left"/>
      <protection hidden="1"/>
    </xf>
    <xf numFmtId="0" fontId="11" fillId="6" borderId="22" xfId="0" applyFont="1" applyFill="1" applyBorder="1" applyAlignment="1" applyProtection="1">
      <alignment horizontal="left"/>
      <protection hidden="1"/>
    </xf>
    <xf numFmtId="0" fontId="2" fillId="3" borderId="6" xfId="0" applyFont="1" applyFill="1" applyBorder="1" applyAlignment="1" applyProtection="1">
      <alignment horizontal="left"/>
      <protection hidden="1"/>
    </xf>
    <xf numFmtId="0" fontId="2" fillId="6" borderId="6"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13" fillId="0" borderId="6" xfId="0" applyFont="1" applyBorder="1" applyAlignment="1">
      <alignment horizontal="left"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3" fillId="0" borderId="6" xfId="0" applyFont="1" applyBorder="1" applyAlignment="1">
      <alignment horizontal="left"/>
    </xf>
    <xf numFmtId="165" fontId="13" fillId="4" borderId="23" xfId="0" applyNumberFormat="1" applyFont="1" applyFill="1" applyBorder="1" applyAlignment="1">
      <alignment horizontal="center"/>
    </xf>
    <xf numFmtId="165" fontId="13" fillId="4" borderId="24" xfId="0" applyNumberFormat="1" applyFont="1" applyFill="1" applyBorder="1" applyAlignment="1">
      <alignment horizontal="center"/>
    </xf>
    <xf numFmtId="165" fontId="13" fillId="4" borderId="25" xfId="0" applyNumberFormat="1" applyFont="1" applyFill="1" applyBorder="1" applyAlignment="1">
      <alignment horizontal="center"/>
    </xf>
    <xf numFmtId="165" fontId="13" fillId="0" borderId="11" xfId="0" applyNumberFormat="1" applyFont="1" applyBorder="1" applyAlignment="1">
      <alignment horizontal="center"/>
    </xf>
    <xf numFmtId="165" fontId="13" fillId="0" borderId="16" xfId="0" applyNumberFormat="1" applyFont="1" applyBorder="1" applyAlignment="1">
      <alignment horizontal="center"/>
    </xf>
    <xf numFmtId="165" fontId="13" fillId="4" borderId="23" xfId="0" quotePrefix="1" applyNumberFormat="1" applyFont="1" applyFill="1" applyBorder="1" applyAlignment="1">
      <alignment horizontal="center"/>
    </xf>
    <xf numFmtId="0" fontId="10" fillId="2" borderId="28" xfId="0" applyFont="1" applyFill="1" applyBorder="1" applyAlignment="1" applyProtection="1">
      <alignment horizontal="left"/>
      <protection hidden="1"/>
    </xf>
    <xf numFmtId="0" fontId="2" fillId="0" borderId="29" xfId="0" applyFont="1" applyBorder="1" applyProtection="1">
      <protection hidden="1"/>
    </xf>
    <xf numFmtId="0" fontId="2" fillId="0" borderId="30" xfId="0" applyFont="1" applyBorder="1" applyProtection="1">
      <protection hidden="1"/>
    </xf>
    <xf numFmtId="0" fontId="13" fillId="0" borderId="11" xfId="0" applyFont="1" applyBorder="1" applyAlignment="1">
      <alignment horizontal="left"/>
    </xf>
    <xf numFmtId="0" fontId="14" fillId="0" borderId="21" xfId="0" applyFont="1" applyBorder="1" applyAlignment="1">
      <alignment horizontal="center" wrapText="1"/>
    </xf>
    <xf numFmtId="0" fontId="11" fillId="3" borderId="43" xfId="0" applyFont="1" applyFill="1" applyBorder="1" applyAlignment="1" applyProtection="1">
      <alignment horizontal="left" vertical="center" wrapText="1"/>
      <protection hidden="1"/>
    </xf>
    <xf numFmtId="0" fontId="2" fillId="6" borderId="44" xfId="0" applyFont="1" applyFill="1" applyBorder="1" applyAlignment="1" applyProtection="1">
      <alignment horizontal="left" vertical="center"/>
      <protection hidden="1"/>
    </xf>
    <xf numFmtId="0" fontId="11" fillId="7" borderId="4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4" borderId="36" xfId="0" applyFont="1" applyFill="1" applyBorder="1" applyAlignment="1" applyProtection="1">
      <alignment horizontal="justify" vertical="top" wrapText="1"/>
      <protection hidden="1"/>
    </xf>
    <xf numFmtId="0" fontId="2" fillId="4" borderId="0" xfId="0" applyFont="1" applyFill="1" applyBorder="1" applyAlignment="1" applyProtection="1">
      <alignment horizontal="justify" vertical="top" wrapText="1"/>
      <protection hidden="1"/>
    </xf>
    <xf numFmtId="0" fontId="2" fillId="4" borderId="37" xfId="0" applyFont="1" applyFill="1" applyBorder="1" applyAlignment="1" applyProtection="1">
      <alignment horizontal="justify" vertical="top" wrapText="1"/>
      <protection hidden="1"/>
    </xf>
    <xf numFmtId="0" fontId="10" fillId="0" borderId="4"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3" fillId="0" borderId="29" xfId="0" applyFont="1" applyBorder="1" applyAlignment="1">
      <alignment horizontal="justify" wrapText="1"/>
    </xf>
    <xf numFmtId="0" fontId="13" fillId="0" borderId="0" xfId="0" applyFont="1" applyBorder="1" applyAlignment="1">
      <alignment horizontal="justify" wrapText="1"/>
    </xf>
    <xf numFmtId="165" fontId="13" fillId="0" borderId="6" xfId="0" applyNumberFormat="1" applyFont="1" applyBorder="1" applyAlignment="1">
      <alignment horizontal="center" vertical="center"/>
    </xf>
    <xf numFmtId="165" fontId="13" fillId="0" borderId="13" xfId="0" applyNumberFormat="1" applyFont="1" applyBorder="1" applyAlignment="1">
      <alignment horizontal="center" vertical="center"/>
    </xf>
    <xf numFmtId="0" fontId="14" fillId="0" borderId="7" xfId="0" applyFont="1" applyBorder="1" applyAlignment="1">
      <alignment horizontal="right"/>
    </xf>
    <xf numFmtId="0" fontId="14" fillId="0" borderId="12" xfId="0" applyFont="1" applyBorder="1" applyAlignment="1">
      <alignment horizontal="right"/>
    </xf>
    <xf numFmtId="165" fontId="14" fillId="0" borderId="12" xfId="0" applyNumberFormat="1" applyFont="1" applyBorder="1" applyAlignment="1">
      <alignment horizontal="center"/>
    </xf>
    <xf numFmtId="165" fontId="14" fillId="0" borderId="14" xfId="0" applyNumberFormat="1" applyFont="1" applyBorder="1" applyAlignment="1">
      <alignment horizontal="center"/>
    </xf>
    <xf numFmtId="0" fontId="13" fillId="0" borderId="29" xfId="0" applyFont="1" applyBorder="1" applyAlignment="1">
      <alignment horizontal="justify"/>
    </xf>
    <xf numFmtId="0" fontId="10" fillId="0" borderId="17"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3" fillId="4" borderId="6" xfId="0" applyFont="1" applyFill="1" applyBorder="1" applyAlignment="1">
      <alignment horizontal="center" wrapText="1"/>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5" fillId="0" borderId="29" xfId="0" applyFont="1" applyBorder="1" applyAlignment="1">
      <alignment horizontal="justify" wrapText="1"/>
    </xf>
    <xf numFmtId="0" fontId="15" fillId="0" borderId="29" xfId="0" applyFont="1" applyBorder="1" applyAlignment="1">
      <alignment horizontal="justify"/>
    </xf>
    <xf numFmtId="0" fontId="15" fillId="0" borderId="0" xfId="0" applyFont="1" applyAlignment="1">
      <alignment horizontal="justify"/>
    </xf>
    <xf numFmtId="0" fontId="13" fillId="4" borderId="18" xfId="0" applyFont="1" applyFill="1" applyBorder="1" applyAlignment="1">
      <alignment horizontal="center" wrapText="1"/>
    </xf>
    <xf numFmtId="0" fontId="14" fillId="0" borderId="34" xfId="0" applyFont="1" applyBorder="1" applyAlignment="1">
      <alignment horizontal="right" vertical="center"/>
    </xf>
    <xf numFmtId="0" fontId="14" fillId="0" borderId="24" xfId="0" applyFont="1" applyBorder="1" applyAlignment="1">
      <alignment horizontal="right" vertical="center"/>
    </xf>
    <xf numFmtId="0" fontId="14" fillId="0" borderId="35" xfId="0" applyFont="1" applyBorder="1" applyAlignment="1">
      <alignment horizontal="right" vertical="center"/>
    </xf>
    <xf numFmtId="0" fontId="11" fillId="0" borderId="10"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protection hidden="1"/>
    </xf>
    <xf numFmtId="0" fontId="11" fillId="4" borderId="5"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3" fillId="4" borderId="11" xfId="0" applyFont="1" applyFill="1" applyBorder="1" applyAlignment="1">
      <alignment horizontal="center" wrapText="1"/>
    </xf>
    <xf numFmtId="0" fontId="10" fillId="0" borderId="7" xfId="0" applyFont="1" applyBorder="1" applyAlignment="1" applyProtection="1">
      <alignment horizontal="right" vertical="center"/>
      <protection hidden="1"/>
    </xf>
    <xf numFmtId="0" fontId="10" fillId="0" borderId="12" xfId="0" applyFont="1" applyBorder="1" applyAlignment="1" applyProtection="1">
      <alignment horizontal="right" vertical="center"/>
      <protection hidden="1"/>
    </xf>
    <xf numFmtId="0" fontId="10" fillId="2" borderId="29" xfId="0" applyFont="1" applyFill="1" applyBorder="1" applyAlignment="1" applyProtection="1">
      <alignment horizontal="left"/>
      <protection hidden="1"/>
    </xf>
    <xf numFmtId="0" fontId="10" fillId="2" borderId="30" xfId="0" applyFont="1" applyFill="1" applyBorder="1" applyAlignment="1" applyProtection="1">
      <alignment horizontal="left"/>
      <protection hidden="1"/>
    </xf>
    <xf numFmtId="0" fontId="11" fillId="0" borderId="31"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wrapText="1"/>
      <protection hidden="1"/>
    </xf>
    <xf numFmtId="0" fontId="11" fillId="0" borderId="33" xfId="0" applyFont="1" applyBorder="1" applyAlignment="1" applyProtection="1">
      <alignment horizontal="left" vertical="center" wrapText="1"/>
      <protection hidden="1"/>
    </xf>
    <xf numFmtId="0" fontId="13" fillId="0" borderId="12" xfId="0" applyFont="1" applyBorder="1" applyAlignment="1">
      <alignment horizontal="center" vertical="center" wrapText="1"/>
    </xf>
    <xf numFmtId="0" fontId="13" fillId="0" borderId="6" xfId="0" applyFont="1" applyBorder="1" applyAlignment="1">
      <alignment horizontal="center" vertical="center"/>
    </xf>
    <xf numFmtId="0" fontId="11" fillId="0" borderId="28" xfId="0" applyFont="1" applyBorder="1" applyAlignment="1" applyProtection="1">
      <alignment horizontal="left" vertical="center" wrapText="1"/>
      <protection hidden="1"/>
    </xf>
    <xf numFmtId="0" fontId="11" fillId="0" borderId="29" xfId="0" applyFont="1" applyBorder="1" applyAlignment="1" applyProtection="1">
      <alignment horizontal="left" vertical="center" wrapText="1"/>
      <protection hidden="1"/>
    </xf>
    <xf numFmtId="0" fontId="11" fillId="0" borderId="30" xfId="0" applyFont="1" applyBorder="1" applyAlignment="1" applyProtection="1">
      <alignment horizontal="left" vertical="center" wrapText="1"/>
      <protection hidden="1"/>
    </xf>
    <xf numFmtId="0" fontId="11" fillId="0" borderId="36" xfId="0" applyFont="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3" fillId="0" borderId="6" xfId="0" applyFont="1" applyBorder="1" applyAlignment="1">
      <alignment horizontal="center" wrapText="1"/>
    </xf>
    <xf numFmtId="0" fontId="13" fillId="0" borderId="13" xfId="0" applyFont="1" applyBorder="1" applyAlignment="1">
      <alignment horizontal="center" wrapText="1"/>
    </xf>
    <xf numFmtId="0" fontId="13" fillId="0" borderId="12" xfId="0" applyFont="1" applyBorder="1" applyAlignment="1">
      <alignment horizontal="center" wrapText="1"/>
    </xf>
    <xf numFmtId="0" fontId="13" fillId="0" borderId="14" xfId="0" applyFont="1" applyBorder="1" applyAlignment="1">
      <alignment horizontal="center" wrapText="1"/>
    </xf>
    <xf numFmtId="0" fontId="13" fillId="0" borderId="6" xfId="0" applyFont="1" applyBorder="1" applyAlignment="1">
      <alignment horizontal="center" vertical="center" wrapText="1"/>
    </xf>
  </cellXfs>
  <cellStyles count="3">
    <cellStyle name="Hi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mila.aragao@seab.pr.gov.br" TargetMode="External"/><Relationship Id="rId2" Type="http://schemas.openxmlformats.org/officeDocument/2006/relationships/hyperlink" Target="https://www.agricultura.pr.gov.br/Formulario/Fale-com-SEAB" TargetMode="External"/><Relationship Id="rId1" Type="http://schemas.openxmlformats.org/officeDocument/2006/relationships/hyperlink" Target="http://www.agricultura.pr.gov.br/"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ipardes.pr.gov.br/Pagina/Indice-Ipardes-de-Desempenho-Municip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workbookViewId="0">
      <selection activeCell="B17" sqref="B17:D17"/>
    </sheetView>
  </sheetViews>
  <sheetFormatPr defaultRowHeight="15" x14ac:dyDescent="0.25"/>
  <cols>
    <col min="1" max="1" width="25" bestFit="1" customWidth="1"/>
    <col min="2" max="2" width="10.42578125" customWidth="1"/>
    <col min="3" max="3" width="14.28515625" customWidth="1"/>
    <col min="4" max="4" width="18.140625" bestFit="1" customWidth="1"/>
    <col min="5" max="5" width="14.5703125" customWidth="1"/>
  </cols>
  <sheetData>
    <row r="1" spans="1:8" ht="16.5" thickBot="1" x14ac:dyDescent="0.3">
      <c r="A1" s="128" t="s">
        <v>2117</v>
      </c>
      <c r="B1" s="129"/>
      <c r="C1" s="129"/>
      <c r="D1" s="129"/>
      <c r="E1" s="129"/>
      <c r="F1" s="129"/>
      <c r="G1" s="129"/>
      <c r="H1" s="130"/>
    </row>
    <row r="2" spans="1:8" ht="15.75" thickBot="1" x14ac:dyDescent="0.3"/>
    <row r="3" spans="1:8" ht="16.5" thickBot="1" x14ac:dyDescent="0.3">
      <c r="A3" s="80" t="s">
        <v>0</v>
      </c>
      <c r="B3" s="81"/>
      <c r="C3" s="81"/>
      <c r="D3" s="81"/>
      <c r="E3" s="81"/>
      <c r="F3" s="81"/>
      <c r="G3" s="81"/>
      <c r="H3" s="82"/>
    </row>
    <row r="4" spans="1:8" ht="16.5" thickBot="1" x14ac:dyDescent="0.3">
      <c r="A4" s="4"/>
      <c r="B4" s="4"/>
      <c r="C4" s="4"/>
      <c r="D4" s="4"/>
      <c r="E4" s="4"/>
      <c r="F4" s="4"/>
      <c r="G4" s="4"/>
      <c r="H4" s="4"/>
    </row>
    <row r="5" spans="1:8" ht="16.5" thickBot="1" x14ac:dyDescent="0.3">
      <c r="A5" s="1" t="s">
        <v>1</v>
      </c>
      <c r="B5" s="2"/>
      <c r="C5" s="2"/>
      <c r="D5" s="2"/>
      <c r="E5" s="2"/>
      <c r="F5" s="2"/>
      <c r="G5" s="2"/>
      <c r="H5" s="3"/>
    </row>
    <row r="6" spans="1:8" ht="15.75" x14ac:dyDescent="0.25">
      <c r="A6" s="5" t="s">
        <v>30</v>
      </c>
      <c r="B6" s="131" t="s">
        <v>2</v>
      </c>
      <c r="C6" s="131"/>
      <c r="D6" s="131"/>
      <c r="E6" s="131"/>
      <c r="F6" s="131"/>
      <c r="G6" s="131"/>
      <c r="H6" s="132"/>
    </row>
    <row r="7" spans="1:8" ht="15.75" x14ac:dyDescent="0.25">
      <c r="A7" s="6" t="s">
        <v>31</v>
      </c>
      <c r="B7" s="133" t="s">
        <v>4</v>
      </c>
      <c r="C7" s="134"/>
      <c r="D7" s="134"/>
      <c r="E7" s="134"/>
      <c r="F7" s="134"/>
      <c r="G7" s="134"/>
      <c r="H7" s="135"/>
    </row>
    <row r="8" spans="1:8" ht="15.75" x14ac:dyDescent="0.25">
      <c r="A8" s="7" t="s">
        <v>5</v>
      </c>
      <c r="B8" s="127" t="s">
        <v>6</v>
      </c>
      <c r="C8" s="127"/>
      <c r="D8" s="127"/>
      <c r="E8" s="9" t="s">
        <v>32</v>
      </c>
      <c r="F8" s="88" t="s">
        <v>7</v>
      </c>
      <c r="G8" s="88"/>
      <c r="H8" s="89"/>
    </row>
    <row r="9" spans="1:8" ht="15.75" x14ac:dyDescent="0.25">
      <c r="A9" s="7" t="s">
        <v>8</v>
      </c>
      <c r="B9" s="8" t="s">
        <v>9</v>
      </c>
      <c r="C9" s="9" t="s">
        <v>10</v>
      </c>
      <c r="D9" s="8" t="s">
        <v>11</v>
      </c>
      <c r="E9" s="9" t="s">
        <v>12</v>
      </c>
      <c r="F9" s="127" t="s">
        <v>13</v>
      </c>
      <c r="G9" s="106"/>
      <c r="H9" s="107"/>
    </row>
    <row r="10" spans="1:8" ht="15.75" x14ac:dyDescent="0.25">
      <c r="A10" s="6" t="s">
        <v>33</v>
      </c>
      <c r="B10" s="115" t="s">
        <v>35</v>
      </c>
      <c r="C10" s="116"/>
      <c r="D10" s="116"/>
      <c r="E10" s="116"/>
      <c r="F10" s="116"/>
      <c r="G10" s="116"/>
      <c r="H10" s="117"/>
    </row>
    <row r="11" spans="1:8" ht="16.5" thickBot="1" x14ac:dyDescent="0.3">
      <c r="A11" s="17" t="s">
        <v>34</v>
      </c>
      <c r="B11" s="102" t="s">
        <v>14</v>
      </c>
      <c r="C11" s="103"/>
      <c r="D11" s="103"/>
      <c r="E11" s="103"/>
      <c r="F11" s="103"/>
      <c r="G11" s="103"/>
      <c r="H11" s="104"/>
    </row>
    <row r="12" spans="1:8" ht="15.75" x14ac:dyDescent="0.25">
      <c r="A12" s="5" t="s">
        <v>36</v>
      </c>
      <c r="B12" s="118" t="s">
        <v>15</v>
      </c>
      <c r="C12" s="112"/>
      <c r="D12" s="112"/>
      <c r="E12" s="112"/>
      <c r="F12" s="112"/>
      <c r="G12" s="112"/>
      <c r="H12" s="113"/>
    </row>
    <row r="13" spans="1:8" ht="48" customHeight="1" x14ac:dyDescent="0.25">
      <c r="A13" s="10" t="s">
        <v>37</v>
      </c>
      <c r="B13" s="119" t="s">
        <v>16</v>
      </c>
      <c r="C13" s="120"/>
      <c r="D13" s="11" t="s">
        <v>17</v>
      </c>
      <c r="E13" s="121" t="s">
        <v>18</v>
      </c>
      <c r="F13" s="122"/>
      <c r="G13" s="122"/>
      <c r="H13" s="123"/>
    </row>
    <row r="14" spans="1:8" ht="16.5" thickBot="1" x14ac:dyDescent="0.3">
      <c r="A14" s="12" t="s">
        <v>19</v>
      </c>
      <c r="B14" s="124" t="s">
        <v>20</v>
      </c>
      <c r="C14" s="125"/>
      <c r="D14" s="125"/>
      <c r="E14" s="125"/>
      <c r="F14" s="125"/>
      <c r="G14" s="125"/>
      <c r="H14" s="126"/>
    </row>
    <row r="15" spans="1:8" ht="19.5" thickBot="1" x14ac:dyDescent="0.3">
      <c r="A15" s="83" t="s">
        <v>21</v>
      </c>
      <c r="B15" s="83"/>
      <c r="C15" s="83"/>
      <c r="D15" s="83"/>
      <c r="E15" s="83"/>
      <c r="F15" s="83"/>
      <c r="G15" s="83"/>
      <c r="H15" s="83"/>
    </row>
    <row r="16" spans="1:8" ht="16.5" thickBot="1" x14ac:dyDescent="0.3">
      <c r="A16" s="1" t="s">
        <v>38</v>
      </c>
      <c r="B16" s="2"/>
      <c r="C16" s="2"/>
      <c r="D16" s="2"/>
      <c r="E16" s="2"/>
      <c r="F16" s="2"/>
      <c r="G16" s="2"/>
      <c r="H16" s="3"/>
    </row>
    <row r="17" spans="1:8" ht="15.75" x14ac:dyDescent="0.25">
      <c r="A17" s="13" t="s">
        <v>30</v>
      </c>
      <c r="B17" s="97"/>
      <c r="C17" s="98"/>
      <c r="D17" s="98"/>
      <c r="E17" s="99" t="s">
        <v>23</v>
      </c>
      <c r="F17" s="99"/>
      <c r="G17" s="100" t="e">
        <f>VLOOKUP(B17,Municipios!$A$2:$I$400,2,0)</f>
        <v>#N/A</v>
      </c>
      <c r="H17" s="101"/>
    </row>
    <row r="18" spans="1:8" ht="15.75" x14ac:dyDescent="0.25">
      <c r="A18" s="14" t="s">
        <v>3</v>
      </c>
      <c r="B18" s="105" t="e">
        <f>VLOOKUP(B17,Municipios!$A$2:$I$400,5,0)</f>
        <v>#N/A</v>
      </c>
      <c r="C18" s="106"/>
      <c r="D18" s="106"/>
      <c r="E18" s="106"/>
      <c r="F18" s="106"/>
      <c r="G18" s="106"/>
      <c r="H18" s="107"/>
    </row>
    <row r="19" spans="1:8" ht="15.75" x14ac:dyDescent="0.25">
      <c r="A19" s="14" t="s">
        <v>5</v>
      </c>
      <c r="B19" s="85" t="e">
        <f>VLOOKUP(B17,Municipios!$A$2:$I$400,7,0)</f>
        <v>#N/A</v>
      </c>
      <c r="C19" s="86"/>
      <c r="D19" s="87"/>
      <c r="E19" s="9" t="s">
        <v>32</v>
      </c>
      <c r="F19" s="88">
        <f>B17</f>
        <v>0</v>
      </c>
      <c r="G19" s="88"/>
      <c r="H19" s="89"/>
    </row>
    <row r="20" spans="1:8" ht="15.75" x14ac:dyDescent="0.25">
      <c r="A20" s="14" t="s">
        <v>8</v>
      </c>
      <c r="B20" s="15" t="s">
        <v>9</v>
      </c>
      <c r="C20" s="9" t="s">
        <v>10</v>
      </c>
      <c r="D20" s="8" t="e">
        <f>VLOOKUP(B17,Municipios!$A$2:$I$400,8,0)</f>
        <v>#N/A</v>
      </c>
      <c r="E20" s="9" t="s">
        <v>12</v>
      </c>
      <c r="F20" s="108" t="s">
        <v>24</v>
      </c>
      <c r="G20" s="91"/>
      <c r="H20" s="92"/>
    </row>
    <row r="21" spans="1:8" ht="15.75" x14ac:dyDescent="0.25">
      <c r="A21" s="6" t="s">
        <v>33</v>
      </c>
      <c r="B21" s="90" t="s">
        <v>25</v>
      </c>
      <c r="C21" s="91"/>
      <c r="D21" s="91"/>
      <c r="E21" s="91"/>
      <c r="F21" s="91"/>
      <c r="G21" s="91"/>
      <c r="H21" s="92"/>
    </row>
    <row r="22" spans="1:8" ht="16.5" thickBot="1" x14ac:dyDescent="0.3">
      <c r="A22" s="16" t="s">
        <v>19</v>
      </c>
      <c r="B22" s="109" t="s">
        <v>25</v>
      </c>
      <c r="C22" s="110"/>
      <c r="D22" s="110"/>
      <c r="E22" s="110"/>
      <c r="F22" s="110"/>
      <c r="G22" s="110"/>
      <c r="H22" s="111"/>
    </row>
    <row r="23" spans="1:8" ht="19.5" thickBot="1" x14ac:dyDescent="0.3">
      <c r="A23" s="84"/>
      <c r="B23" s="84"/>
      <c r="C23" s="84"/>
      <c r="D23" s="84"/>
      <c r="E23" s="84"/>
      <c r="F23" s="84"/>
      <c r="G23" s="84"/>
      <c r="H23" s="84"/>
    </row>
    <row r="24" spans="1:8" ht="16.5" thickBot="1" x14ac:dyDescent="0.3">
      <c r="A24" s="1" t="s">
        <v>2042</v>
      </c>
      <c r="B24" s="2"/>
      <c r="C24" s="2"/>
      <c r="D24" s="2"/>
      <c r="E24" s="2"/>
      <c r="F24" s="2"/>
      <c r="G24" s="2"/>
      <c r="H24" s="3"/>
    </row>
    <row r="25" spans="1:8" ht="15.75" x14ac:dyDescent="0.25">
      <c r="A25" s="5" t="s">
        <v>26</v>
      </c>
      <c r="B25" s="100" t="e">
        <f>VLOOKUP(B17,Municipios!$A$2:$I$400,9,0)</f>
        <v>#N/A</v>
      </c>
      <c r="C25" s="112"/>
      <c r="D25" s="112"/>
      <c r="E25" s="112"/>
      <c r="F25" s="112"/>
      <c r="G25" s="112"/>
      <c r="H25" s="113"/>
    </row>
    <row r="26" spans="1:8" ht="15.75" x14ac:dyDescent="0.25">
      <c r="A26" s="7" t="s">
        <v>27</v>
      </c>
      <c r="B26" s="108" t="s">
        <v>28</v>
      </c>
      <c r="C26" s="91"/>
      <c r="D26" s="114" t="s">
        <v>29</v>
      </c>
      <c r="E26" s="114"/>
      <c r="F26" s="108" t="s">
        <v>28</v>
      </c>
      <c r="G26" s="91"/>
      <c r="H26" s="92"/>
    </row>
    <row r="27" spans="1:8" ht="16.5" thickBot="1" x14ac:dyDescent="0.3">
      <c r="A27" s="12" t="s">
        <v>19</v>
      </c>
      <c r="B27" s="93" t="s">
        <v>28</v>
      </c>
      <c r="C27" s="93"/>
      <c r="D27" s="93"/>
      <c r="E27" s="93"/>
      <c r="F27" s="93"/>
      <c r="G27" s="93"/>
      <c r="H27" s="94"/>
    </row>
    <row r="28" spans="1:8" ht="19.5" thickBot="1" x14ac:dyDescent="0.3">
      <c r="A28" s="83" t="s">
        <v>21</v>
      </c>
      <c r="B28" s="83"/>
      <c r="C28" s="83"/>
      <c r="D28" s="83"/>
      <c r="E28" s="83"/>
      <c r="F28" s="83"/>
      <c r="G28" s="83"/>
      <c r="H28" s="83"/>
    </row>
    <row r="29" spans="1:8" ht="16.5" thickBot="1" x14ac:dyDescent="0.3">
      <c r="A29" s="80" t="s">
        <v>2043</v>
      </c>
      <c r="B29" s="81"/>
      <c r="C29" s="81"/>
      <c r="D29" s="81"/>
      <c r="E29" s="81"/>
      <c r="F29" s="81"/>
      <c r="G29" s="81"/>
      <c r="H29" s="82"/>
    </row>
    <row r="30" spans="1:8" ht="16.5" thickBot="1" x14ac:dyDescent="0.3">
      <c r="A30" s="4"/>
      <c r="B30" s="4"/>
      <c r="C30" s="4"/>
      <c r="D30" s="4"/>
      <c r="E30" s="4"/>
      <c r="F30" s="4"/>
      <c r="G30" s="4"/>
      <c r="H30" s="4"/>
    </row>
    <row r="31" spans="1:8" ht="16.5" thickBot="1" x14ac:dyDescent="0.3">
      <c r="A31" s="80" t="s">
        <v>2044</v>
      </c>
      <c r="B31" s="95"/>
      <c r="C31" s="95"/>
      <c r="D31" s="95"/>
      <c r="E31" s="95"/>
      <c r="F31" s="95"/>
      <c r="G31" s="95"/>
      <c r="H31" s="96"/>
    </row>
    <row r="32" spans="1:8" ht="16.5" customHeight="1" x14ac:dyDescent="0.25">
      <c r="A32" s="74" t="s">
        <v>2121</v>
      </c>
      <c r="B32" s="75"/>
      <c r="C32" s="75"/>
      <c r="D32" s="75"/>
      <c r="E32" s="75"/>
      <c r="F32" s="75"/>
      <c r="G32" s="75"/>
      <c r="H32" s="76"/>
    </row>
    <row r="33" spans="1:8" ht="377.25" customHeight="1" thickBot="1" x14ac:dyDescent="0.3">
      <c r="A33" s="77"/>
      <c r="B33" s="78"/>
      <c r="C33" s="78"/>
      <c r="D33" s="78"/>
      <c r="E33" s="78"/>
      <c r="F33" s="78"/>
      <c r="G33" s="78"/>
      <c r="H33" s="79"/>
    </row>
  </sheetData>
  <mergeCells count="33">
    <mergeCell ref="F9:H9"/>
    <mergeCell ref="A1:H1"/>
    <mergeCell ref="B6:H6"/>
    <mergeCell ref="B7:H7"/>
    <mergeCell ref="B8:D8"/>
    <mergeCell ref="F8:H8"/>
    <mergeCell ref="B10:H10"/>
    <mergeCell ref="B12:H12"/>
    <mergeCell ref="B13:C13"/>
    <mergeCell ref="E13:H13"/>
    <mergeCell ref="B14:H14"/>
    <mergeCell ref="F20:H20"/>
    <mergeCell ref="B22:H22"/>
    <mergeCell ref="B25:H25"/>
    <mergeCell ref="B26:C26"/>
    <mergeCell ref="D26:E26"/>
    <mergeCell ref="F26:H26"/>
    <mergeCell ref="A32:H33"/>
    <mergeCell ref="A3:H3"/>
    <mergeCell ref="A15:H15"/>
    <mergeCell ref="A28:H28"/>
    <mergeCell ref="A23:H23"/>
    <mergeCell ref="B19:D19"/>
    <mergeCell ref="F19:H19"/>
    <mergeCell ref="B21:H21"/>
    <mergeCell ref="B27:H27"/>
    <mergeCell ref="A31:H31"/>
    <mergeCell ref="B17:D17"/>
    <mergeCell ref="E17:F17"/>
    <mergeCell ref="G17:H17"/>
    <mergeCell ref="B11:H11"/>
    <mergeCell ref="A29:H29"/>
    <mergeCell ref="B18:H18"/>
  </mergeCells>
  <hyperlinks>
    <hyperlink ref="B10" r:id="rId1"/>
    <hyperlink ref="B11" r:id="rId2"/>
    <hyperlink ref="B14" r:id="rId3"/>
  </hyperlinks>
  <printOptions horizontalCentered="1"/>
  <pageMargins left="0.51181102362204722" right="0.51181102362204722" top="0.78740157480314965" bottom="0.78740157480314965" header="0.31496062992125984" footer="0.31496062992125984"/>
  <pageSetup paperSize="9" scale="79" orientation="portrait" r:id="rId4"/>
  <headerFooter>
    <oddFooter>Página &amp;P de &amp;N</oddFooter>
  </headerFooter>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Municipios!$A$2:$A$400</xm:f>
          </x14:formula1>
          <xm:sqref>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abSelected="1" workbookViewId="0">
      <selection activeCell="E4" sqref="E4:H4"/>
    </sheetView>
  </sheetViews>
  <sheetFormatPr defaultRowHeight="15" x14ac:dyDescent="0.25"/>
  <cols>
    <col min="1" max="1" width="14.28515625" customWidth="1"/>
    <col min="2" max="2" width="16.140625" customWidth="1"/>
    <col min="3" max="3" width="14.28515625" customWidth="1"/>
    <col min="4" max="5" width="17.85546875" customWidth="1"/>
    <col min="6" max="6" width="7.140625" customWidth="1"/>
    <col min="7" max="7" width="14.28515625" customWidth="1"/>
    <col min="8" max="8" width="7.5703125" customWidth="1"/>
  </cols>
  <sheetData>
    <row r="1" spans="1:8" ht="16.5" thickBot="1" x14ac:dyDescent="0.3">
      <c r="A1" s="128" t="str">
        <f>'01'!A1</f>
        <v>PLANO DE TRABALHO (e-protocolo xx.xxx.xxx-x)</v>
      </c>
      <c r="B1" s="129"/>
      <c r="C1" s="129"/>
      <c r="D1" s="129"/>
      <c r="E1" s="129"/>
      <c r="F1" s="129"/>
      <c r="G1" s="129"/>
      <c r="H1" s="130"/>
    </row>
    <row r="2" spans="1:8" ht="15.75" thickBot="1" x14ac:dyDescent="0.3"/>
    <row r="3" spans="1:8" ht="16.5" thickBot="1" x14ac:dyDescent="0.3">
      <c r="A3" s="80" t="s">
        <v>2045</v>
      </c>
      <c r="B3" s="95"/>
      <c r="C3" s="95"/>
      <c r="D3" s="95"/>
      <c r="E3" s="95"/>
      <c r="F3" s="95"/>
      <c r="G3" s="95"/>
      <c r="H3" s="96"/>
    </row>
    <row r="4" spans="1:8" ht="63" customHeight="1" thickBot="1" x14ac:dyDescent="0.3">
      <c r="A4" s="31" t="s">
        <v>2046</v>
      </c>
      <c r="B4" s="153" t="s">
        <v>2047</v>
      </c>
      <c r="C4" s="154"/>
      <c r="D4" s="32" t="s">
        <v>2048</v>
      </c>
      <c r="E4" s="155" t="s">
        <v>2125</v>
      </c>
      <c r="F4" s="156"/>
      <c r="G4" s="156"/>
      <c r="H4" s="157"/>
    </row>
    <row r="5" spans="1:8" ht="15.75" thickBot="1" x14ac:dyDescent="0.3"/>
    <row r="6" spans="1:8" ht="16.5" thickBot="1" x14ac:dyDescent="0.3">
      <c r="A6" s="80" t="s">
        <v>2049</v>
      </c>
      <c r="B6" s="95"/>
      <c r="C6" s="95"/>
      <c r="D6" s="95"/>
      <c r="E6" s="95"/>
      <c r="F6" s="95"/>
      <c r="G6" s="95"/>
      <c r="H6" s="96"/>
    </row>
    <row r="7" spans="1:8" ht="16.5" customHeight="1" x14ac:dyDescent="0.25">
      <c r="A7" s="74" t="s">
        <v>2124</v>
      </c>
      <c r="B7" s="75"/>
      <c r="C7" s="75"/>
      <c r="D7" s="75"/>
      <c r="E7" s="75"/>
      <c r="F7" s="75"/>
      <c r="G7" s="75"/>
      <c r="H7" s="76"/>
    </row>
    <row r="8" spans="1:8" ht="342" customHeight="1" x14ac:dyDescent="0.25">
      <c r="A8" s="158"/>
      <c r="B8" s="159"/>
      <c r="C8" s="159"/>
      <c r="D8" s="159"/>
      <c r="E8" s="159"/>
      <c r="F8" s="159"/>
      <c r="G8" s="159"/>
      <c r="H8" s="160"/>
    </row>
    <row r="9" spans="1:8" ht="95.25" customHeight="1" thickBot="1" x14ac:dyDescent="0.3">
      <c r="A9" s="77"/>
      <c r="B9" s="78"/>
      <c r="C9" s="78"/>
      <c r="D9" s="78"/>
      <c r="E9" s="78"/>
      <c r="F9" s="78"/>
      <c r="G9" s="78"/>
      <c r="H9" s="79"/>
    </row>
    <row r="10" spans="1:8" ht="15.75" thickBot="1" x14ac:dyDescent="0.3"/>
    <row r="11" spans="1:8" ht="16.5" thickBot="1" x14ac:dyDescent="0.3">
      <c r="A11" s="148" t="s">
        <v>2114</v>
      </c>
      <c r="B11" s="149"/>
      <c r="C11" s="149"/>
      <c r="D11" s="149"/>
      <c r="E11" s="149"/>
      <c r="F11" s="149"/>
      <c r="G11" s="149"/>
      <c r="H11" s="150"/>
    </row>
    <row r="12" spans="1:8" ht="48.75" customHeight="1" x14ac:dyDescent="0.25">
      <c r="A12" s="161" t="s">
        <v>2050</v>
      </c>
      <c r="B12" s="137" t="s">
        <v>2052</v>
      </c>
      <c r="C12" s="137"/>
      <c r="D12" s="152" t="s">
        <v>2053</v>
      </c>
      <c r="E12" s="152"/>
      <c r="F12" s="137" t="s">
        <v>2051</v>
      </c>
      <c r="G12" s="137"/>
      <c r="H12" s="138"/>
    </row>
    <row r="13" spans="1:8" ht="16.5" thickBot="1" x14ac:dyDescent="0.3">
      <c r="A13" s="162"/>
      <c r="B13" s="139"/>
      <c r="C13" s="139"/>
      <c r="D13" s="41" t="s">
        <v>2054</v>
      </c>
      <c r="E13" s="41" t="s">
        <v>2055</v>
      </c>
      <c r="F13" s="139"/>
      <c r="G13" s="139"/>
      <c r="H13" s="140"/>
    </row>
    <row r="14" spans="1:8" ht="15.75" customHeight="1" x14ac:dyDescent="0.25">
      <c r="A14" s="39">
        <v>1</v>
      </c>
      <c r="B14" s="151" t="s">
        <v>2068</v>
      </c>
      <c r="C14" s="151"/>
      <c r="D14" s="40">
        <v>1</v>
      </c>
      <c r="E14" s="40">
        <v>120</v>
      </c>
      <c r="F14" s="145" t="s">
        <v>2120</v>
      </c>
      <c r="G14" s="145"/>
      <c r="H14" s="146"/>
    </row>
    <row r="15" spans="1:8" ht="15.75" x14ac:dyDescent="0.25">
      <c r="A15" s="33">
        <v>2</v>
      </c>
      <c r="B15" s="141" t="s">
        <v>2069</v>
      </c>
      <c r="C15" s="141"/>
      <c r="D15" s="34" t="s">
        <v>2120</v>
      </c>
      <c r="E15" s="34" t="s">
        <v>2120</v>
      </c>
      <c r="F15" s="142" t="s">
        <v>2120</v>
      </c>
      <c r="G15" s="143"/>
      <c r="H15" s="144"/>
    </row>
    <row r="16" spans="1:8" ht="15.75" x14ac:dyDescent="0.25">
      <c r="A16" s="33">
        <v>3</v>
      </c>
      <c r="B16" s="141" t="s">
        <v>2070</v>
      </c>
      <c r="C16" s="141"/>
      <c r="D16" s="34" t="s">
        <v>2120</v>
      </c>
      <c r="E16" s="71" t="s">
        <v>2120</v>
      </c>
      <c r="F16" s="142" t="s">
        <v>2120</v>
      </c>
      <c r="G16" s="143"/>
      <c r="H16" s="144"/>
    </row>
    <row r="17" spans="1:8" ht="15.75" x14ac:dyDescent="0.25">
      <c r="A17" s="33">
        <v>4</v>
      </c>
      <c r="B17" s="141" t="s">
        <v>2071</v>
      </c>
      <c r="C17" s="141"/>
      <c r="D17" s="34" t="s">
        <v>2120</v>
      </c>
      <c r="E17" s="34" t="s">
        <v>2120</v>
      </c>
      <c r="F17" s="147" t="s">
        <v>2120</v>
      </c>
      <c r="G17" s="143"/>
      <c r="H17" s="144"/>
    </row>
    <row r="18" spans="1:8" ht="15.75" x14ac:dyDescent="0.25">
      <c r="A18" s="33">
        <v>5</v>
      </c>
      <c r="B18" s="141" t="s">
        <v>2072</v>
      </c>
      <c r="C18" s="141"/>
      <c r="D18" s="34" t="s">
        <v>2120</v>
      </c>
      <c r="E18" s="34" t="s">
        <v>2120</v>
      </c>
      <c r="F18" s="142" t="s">
        <v>2120</v>
      </c>
      <c r="G18" s="143"/>
      <c r="H18" s="144"/>
    </row>
    <row r="19" spans="1:8" ht="15.75" x14ac:dyDescent="0.25">
      <c r="A19" s="33">
        <v>6</v>
      </c>
      <c r="B19" s="141" t="s">
        <v>2073</v>
      </c>
      <c r="C19" s="141"/>
      <c r="D19" s="34" t="s">
        <v>2120</v>
      </c>
      <c r="E19" s="34" t="s">
        <v>2120</v>
      </c>
      <c r="F19" s="142" t="s">
        <v>2120</v>
      </c>
      <c r="G19" s="143"/>
      <c r="H19" s="144"/>
    </row>
    <row r="20" spans="1:8" ht="15.75" x14ac:dyDescent="0.25">
      <c r="A20" s="33">
        <v>7</v>
      </c>
      <c r="B20" s="141" t="s">
        <v>2077</v>
      </c>
      <c r="C20" s="141"/>
      <c r="D20" s="34" t="s">
        <v>2120</v>
      </c>
      <c r="E20" s="34" t="s">
        <v>2120</v>
      </c>
      <c r="F20" s="142" t="s">
        <v>2120</v>
      </c>
      <c r="G20" s="143"/>
      <c r="H20" s="144"/>
    </row>
    <row r="21" spans="1:8" ht="15.75" x14ac:dyDescent="0.25">
      <c r="A21" s="33">
        <v>8</v>
      </c>
      <c r="B21" s="141" t="s">
        <v>2078</v>
      </c>
      <c r="C21" s="141"/>
      <c r="D21" s="34" t="s">
        <v>2120</v>
      </c>
      <c r="E21" s="34" t="s">
        <v>2120</v>
      </c>
      <c r="F21" s="142" t="s">
        <v>2120</v>
      </c>
      <c r="G21" s="143"/>
      <c r="H21" s="144"/>
    </row>
    <row r="22" spans="1:8" ht="15.75" x14ac:dyDescent="0.25">
      <c r="A22" s="33">
        <v>9</v>
      </c>
      <c r="B22" s="141" t="s">
        <v>2079</v>
      </c>
      <c r="C22" s="141"/>
      <c r="D22" s="34" t="s">
        <v>2120</v>
      </c>
      <c r="E22" s="34" t="s">
        <v>2120</v>
      </c>
      <c r="F22" s="142" t="s">
        <v>2120</v>
      </c>
      <c r="G22" s="143"/>
      <c r="H22" s="144"/>
    </row>
    <row r="23" spans="1:8" ht="15.75" x14ac:dyDescent="0.25">
      <c r="A23" s="33">
        <v>10</v>
      </c>
      <c r="B23" s="141" t="s">
        <v>2074</v>
      </c>
      <c r="C23" s="141"/>
      <c r="D23" s="34" t="s">
        <v>2120</v>
      </c>
      <c r="E23" s="34" t="s">
        <v>2120</v>
      </c>
      <c r="F23" s="142" t="s">
        <v>2120</v>
      </c>
      <c r="G23" s="143"/>
      <c r="H23" s="144"/>
    </row>
    <row r="24" spans="1:8" ht="15.75" x14ac:dyDescent="0.25">
      <c r="A24" s="33">
        <v>11</v>
      </c>
      <c r="B24" s="141" t="s">
        <v>2075</v>
      </c>
      <c r="C24" s="141"/>
      <c r="D24" s="34" t="s">
        <v>2120</v>
      </c>
      <c r="E24" s="34" t="s">
        <v>2120</v>
      </c>
      <c r="F24" s="142" t="s">
        <v>2120</v>
      </c>
      <c r="G24" s="143"/>
      <c r="H24" s="144"/>
    </row>
    <row r="25" spans="1:8" ht="15.75" x14ac:dyDescent="0.25">
      <c r="A25" s="33">
        <v>12</v>
      </c>
      <c r="B25" s="141" t="s">
        <v>2076</v>
      </c>
      <c r="C25" s="141"/>
      <c r="D25" s="34" t="s">
        <v>2120</v>
      </c>
      <c r="E25" s="34" t="s">
        <v>2120</v>
      </c>
      <c r="F25" s="142" t="s">
        <v>2120</v>
      </c>
      <c r="G25" s="143"/>
      <c r="H25" s="144"/>
    </row>
    <row r="26" spans="1:8" ht="33.75" customHeight="1" x14ac:dyDescent="0.25">
      <c r="A26" s="35">
        <v>13</v>
      </c>
      <c r="B26" s="136" t="s">
        <v>2080</v>
      </c>
      <c r="C26" s="136"/>
      <c r="D26" s="36" t="s">
        <v>2057</v>
      </c>
      <c r="E26" s="37" t="s">
        <v>2058</v>
      </c>
      <c r="F26" s="165" t="s">
        <v>2120</v>
      </c>
      <c r="G26" s="165"/>
      <c r="H26" s="166"/>
    </row>
    <row r="27" spans="1:8" ht="16.5" thickBot="1" x14ac:dyDescent="0.3">
      <c r="A27" s="167" t="s">
        <v>2056</v>
      </c>
      <c r="B27" s="168"/>
      <c r="C27" s="168"/>
      <c r="D27" s="168"/>
      <c r="E27" s="168"/>
      <c r="F27" s="169">
        <f>SUM(F14:H26)</f>
        <v>0</v>
      </c>
      <c r="G27" s="169"/>
      <c r="H27" s="170"/>
    </row>
    <row r="28" spans="1:8" ht="15.75" customHeight="1" x14ac:dyDescent="0.25">
      <c r="A28" s="163" t="s">
        <v>2059</v>
      </c>
      <c r="B28" s="163"/>
      <c r="C28" s="163"/>
      <c r="D28" s="163"/>
      <c r="E28" s="163"/>
      <c r="F28" s="163"/>
      <c r="G28" s="163"/>
      <c r="H28" s="163"/>
    </row>
    <row r="29" spans="1:8" x14ac:dyDescent="0.25">
      <c r="A29" s="164"/>
      <c r="B29" s="164"/>
      <c r="C29" s="164"/>
      <c r="D29" s="164"/>
      <c r="E29" s="164"/>
      <c r="F29" s="164"/>
      <c r="G29" s="164"/>
      <c r="H29" s="164"/>
    </row>
    <row r="30" spans="1:8" x14ac:dyDescent="0.25">
      <c r="A30" s="64"/>
      <c r="B30" s="64"/>
      <c r="C30" s="64"/>
      <c r="D30" s="64"/>
      <c r="E30" s="64"/>
      <c r="F30" s="64"/>
      <c r="G30" s="64"/>
      <c r="H30" s="64"/>
    </row>
  </sheetData>
  <mergeCells count="40">
    <mergeCell ref="A28:H29"/>
    <mergeCell ref="F21:H21"/>
    <mergeCell ref="F22:H22"/>
    <mergeCell ref="B20:C20"/>
    <mergeCell ref="B21:C21"/>
    <mergeCell ref="B22:C22"/>
    <mergeCell ref="B23:C23"/>
    <mergeCell ref="F20:H20"/>
    <mergeCell ref="F23:H23"/>
    <mergeCell ref="F24:H24"/>
    <mergeCell ref="F25:H25"/>
    <mergeCell ref="F26:H26"/>
    <mergeCell ref="A27:E27"/>
    <mergeCell ref="F27:H27"/>
    <mergeCell ref="B24:C24"/>
    <mergeCell ref="B25:C25"/>
    <mergeCell ref="A1:H1"/>
    <mergeCell ref="A11:H11"/>
    <mergeCell ref="B16:C16"/>
    <mergeCell ref="B17:C17"/>
    <mergeCell ref="B19:C19"/>
    <mergeCell ref="B14:C14"/>
    <mergeCell ref="D12:E12"/>
    <mergeCell ref="A3:H3"/>
    <mergeCell ref="B4:C4"/>
    <mergeCell ref="E4:H4"/>
    <mergeCell ref="A6:H6"/>
    <mergeCell ref="F19:H19"/>
    <mergeCell ref="A7:H9"/>
    <mergeCell ref="B18:C18"/>
    <mergeCell ref="A12:A13"/>
    <mergeCell ref="B12:C13"/>
    <mergeCell ref="B26:C26"/>
    <mergeCell ref="F12:H13"/>
    <mergeCell ref="B15:C15"/>
    <mergeCell ref="F18:H18"/>
    <mergeCell ref="F14:H14"/>
    <mergeCell ref="F15:H15"/>
    <mergeCell ref="F16:H16"/>
    <mergeCell ref="F17:H17"/>
  </mergeCells>
  <printOptions horizontalCentered="1"/>
  <pageMargins left="0.51181102362204722" right="0.51181102362204722" top="0.78740157480314965" bottom="0.78740157480314965" header="0.31496062992125984" footer="0.31496062992125984"/>
  <pageSetup paperSize="9" scale="77" orientation="portrait"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workbookViewId="0">
      <selection activeCell="I9" sqref="I9"/>
    </sheetView>
  </sheetViews>
  <sheetFormatPr defaultRowHeight="15" x14ac:dyDescent="0.25"/>
  <cols>
    <col min="1" max="1" width="14.28515625" customWidth="1"/>
    <col min="2" max="2" width="16.140625" customWidth="1"/>
    <col min="3" max="3" width="14.28515625" customWidth="1"/>
    <col min="4" max="4" width="17.85546875" customWidth="1"/>
    <col min="5" max="6" width="23.42578125" customWidth="1"/>
  </cols>
  <sheetData>
    <row r="1" spans="1:7" ht="16.5" thickBot="1" x14ac:dyDescent="0.3">
      <c r="A1" s="128" t="str">
        <f>'01'!A1</f>
        <v>PLANO DE TRABALHO (e-protocolo xx.xxx.xxx-x)</v>
      </c>
      <c r="B1" s="129"/>
      <c r="C1" s="129"/>
      <c r="D1" s="129"/>
      <c r="E1" s="129"/>
      <c r="F1" s="130"/>
    </row>
    <row r="2" spans="1:7" ht="15.75" thickBot="1" x14ac:dyDescent="0.3"/>
    <row r="3" spans="1:7" ht="16.5" thickBot="1" x14ac:dyDescent="0.3">
      <c r="A3" s="148" t="s">
        <v>2060</v>
      </c>
      <c r="B3" s="149"/>
      <c r="C3" s="149"/>
      <c r="D3" s="149"/>
      <c r="E3" s="149"/>
      <c r="F3" s="150"/>
    </row>
    <row r="4" spans="1:7" ht="16.5" thickBot="1" x14ac:dyDescent="0.3">
      <c r="A4" s="172" t="s">
        <v>2063</v>
      </c>
      <c r="B4" s="173"/>
      <c r="C4" s="173"/>
      <c r="D4" s="38" t="s">
        <v>2061</v>
      </c>
      <c r="E4" s="38" t="s">
        <v>2062</v>
      </c>
      <c r="F4" s="47" t="s">
        <v>2051</v>
      </c>
    </row>
    <row r="5" spans="1:7" x14ac:dyDescent="0.25">
      <c r="A5" s="185" t="s">
        <v>2122</v>
      </c>
      <c r="B5" s="186"/>
      <c r="C5" s="186"/>
      <c r="D5" s="72" t="s">
        <v>2123</v>
      </c>
      <c r="E5" s="73" t="s">
        <v>2066</v>
      </c>
      <c r="F5" s="48"/>
    </row>
    <row r="6" spans="1:7" x14ac:dyDescent="0.25">
      <c r="A6" s="187" t="s">
        <v>2064</v>
      </c>
      <c r="B6" s="188"/>
      <c r="C6" s="188"/>
      <c r="D6" s="42" t="s">
        <v>2065</v>
      </c>
      <c r="E6" s="43" t="s">
        <v>2066</v>
      </c>
      <c r="F6" s="45"/>
      <c r="G6" s="44" t="s">
        <v>2092</v>
      </c>
    </row>
    <row r="7" spans="1:7" x14ac:dyDescent="0.25">
      <c r="A7" s="187" t="s">
        <v>2064</v>
      </c>
      <c r="B7" s="188"/>
      <c r="C7" s="188"/>
      <c r="D7" s="42" t="s">
        <v>2065</v>
      </c>
      <c r="E7" s="43" t="s">
        <v>2067</v>
      </c>
      <c r="F7" s="45"/>
      <c r="G7" s="44" t="s">
        <v>2092</v>
      </c>
    </row>
    <row r="8" spans="1:7" ht="16.5" thickBot="1" x14ac:dyDescent="0.3">
      <c r="A8" s="192" t="s">
        <v>2056</v>
      </c>
      <c r="B8" s="193"/>
      <c r="C8" s="193"/>
      <c r="D8" s="193"/>
      <c r="E8" s="193"/>
      <c r="F8" s="46">
        <f>SUM(F5:F7)</f>
        <v>0</v>
      </c>
    </row>
    <row r="9" spans="1:7" ht="87" customHeight="1" x14ac:dyDescent="0.25">
      <c r="A9" s="178" t="s">
        <v>2081</v>
      </c>
      <c r="B9" s="179"/>
      <c r="C9" s="179"/>
      <c r="D9" s="179"/>
      <c r="E9" s="179"/>
      <c r="F9" s="179"/>
    </row>
    <row r="10" spans="1:7" ht="67.5" customHeight="1" x14ac:dyDescent="0.25">
      <c r="A10" s="180"/>
      <c r="B10" s="180"/>
      <c r="C10" s="180"/>
      <c r="D10" s="180"/>
      <c r="E10" s="180"/>
      <c r="F10" s="180"/>
    </row>
    <row r="11" spans="1:7" ht="15.75" thickBot="1" x14ac:dyDescent="0.3"/>
    <row r="12" spans="1:7" ht="16.5" thickBot="1" x14ac:dyDescent="0.3">
      <c r="A12" s="148" t="s">
        <v>2082</v>
      </c>
      <c r="B12" s="149"/>
      <c r="C12" s="149"/>
      <c r="D12" s="149"/>
      <c r="E12" s="149"/>
      <c r="F12" s="150"/>
    </row>
    <row r="13" spans="1:7" ht="66" customHeight="1" thickBot="1" x14ac:dyDescent="0.3">
      <c r="A13" s="49" t="s">
        <v>2083</v>
      </c>
      <c r="B13" s="189" t="s">
        <v>2115</v>
      </c>
      <c r="C13" s="190"/>
      <c r="D13" s="50" t="s">
        <v>2101</v>
      </c>
      <c r="E13" s="51" t="s">
        <v>2102</v>
      </c>
      <c r="F13" s="52" t="s">
        <v>2103</v>
      </c>
    </row>
    <row r="14" spans="1:7" ht="15.75" x14ac:dyDescent="0.25">
      <c r="A14" s="39">
        <v>1</v>
      </c>
      <c r="B14" s="191" t="s">
        <v>2085</v>
      </c>
      <c r="C14" s="191"/>
      <c r="D14" s="53">
        <v>150</v>
      </c>
      <c r="E14" s="54"/>
      <c r="F14" s="55" t="s">
        <v>2120</v>
      </c>
    </row>
    <row r="15" spans="1:7" ht="15.75" x14ac:dyDescent="0.25">
      <c r="A15" s="33">
        <v>2</v>
      </c>
      <c r="B15" s="174" t="s">
        <v>2086</v>
      </c>
      <c r="C15" s="174"/>
      <c r="D15" s="34">
        <v>180</v>
      </c>
      <c r="E15" s="56"/>
      <c r="F15" s="57" t="s">
        <v>2120</v>
      </c>
    </row>
    <row r="16" spans="1:7" ht="15.75" x14ac:dyDescent="0.25">
      <c r="A16" s="33">
        <v>3</v>
      </c>
      <c r="B16" s="174" t="s">
        <v>2084</v>
      </c>
      <c r="C16" s="174"/>
      <c r="D16" s="34">
        <v>210</v>
      </c>
      <c r="E16" s="56"/>
      <c r="F16" s="57" t="s">
        <v>2120</v>
      </c>
    </row>
    <row r="17" spans="1:8" ht="15" customHeight="1" x14ac:dyDescent="0.25">
      <c r="A17" s="33">
        <v>4</v>
      </c>
      <c r="B17" s="174" t="s">
        <v>2087</v>
      </c>
      <c r="C17" s="174"/>
      <c r="D17" s="34">
        <v>240</v>
      </c>
      <c r="E17" s="56"/>
      <c r="F17" s="57" t="s">
        <v>2120</v>
      </c>
    </row>
    <row r="18" spans="1:8" ht="15" customHeight="1" x14ac:dyDescent="0.25">
      <c r="A18" s="33">
        <v>5</v>
      </c>
      <c r="B18" s="174" t="s">
        <v>2088</v>
      </c>
      <c r="C18" s="174"/>
      <c r="D18" s="34">
        <v>270</v>
      </c>
      <c r="E18" s="56"/>
      <c r="F18" s="57" t="s">
        <v>2120</v>
      </c>
    </row>
    <row r="19" spans="1:8" ht="15" customHeight="1" x14ac:dyDescent="0.25">
      <c r="A19" s="33">
        <v>6</v>
      </c>
      <c r="B19" s="174" t="s">
        <v>2089</v>
      </c>
      <c r="C19" s="174"/>
      <c r="D19" s="34">
        <v>300</v>
      </c>
      <c r="E19" s="56"/>
      <c r="F19" s="57" t="s">
        <v>2120</v>
      </c>
    </row>
    <row r="20" spans="1:8" ht="15" customHeight="1" x14ac:dyDescent="0.25">
      <c r="A20" s="33">
        <v>7</v>
      </c>
      <c r="B20" s="174" t="s">
        <v>2090</v>
      </c>
      <c r="C20" s="174"/>
      <c r="D20" s="34">
        <v>330</v>
      </c>
      <c r="E20" s="56"/>
      <c r="F20" s="57" t="s">
        <v>2120</v>
      </c>
    </row>
    <row r="21" spans="1:8" ht="15" customHeight="1" x14ac:dyDescent="0.25">
      <c r="A21" s="33">
        <v>8</v>
      </c>
      <c r="B21" s="174" t="s">
        <v>2091</v>
      </c>
      <c r="C21" s="174"/>
      <c r="D21" s="34">
        <v>360</v>
      </c>
      <c r="E21" s="56"/>
      <c r="F21" s="57" t="s">
        <v>2120</v>
      </c>
    </row>
    <row r="22" spans="1:8" ht="15" customHeight="1" x14ac:dyDescent="0.25">
      <c r="A22" s="33">
        <v>9</v>
      </c>
      <c r="B22" s="174" t="s">
        <v>2093</v>
      </c>
      <c r="C22" s="174"/>
      <c r="D22" s="34">
        <v>390</v>
      </c>
      <c r="E22" s="56"/>
      <c r="F22" s="57" t="s">
        <v>2120</v>
      </c>
    </row>
    <row r="23" spans="1:8" ht="15" customHeight="1" x14ac:dyDescent="0.25">
      <c r="A23" s="33">
        <v>10</v>
      </c>
      <c r="B23" s="174" t="s">
        <v>2094</v>
      </c>
      <c r="C23" s="174"/>
      <c r="D23" s="34">
        <v>420</v>
      </c>
      <c r="E23" s="56"/>
      <c r="F23" s="57" t="s">
        <v>2120</v>
      </c>
    </row>
    <row r="24" spans="1:8" ht="15" customHeight="1" x14ac:dyDescent="0.25">
      <c r="A24" s="33">
        <v>11</v>
      </c>
      <c r="B24" s="174" t="s">
        <v>2095</v>
      </c>
      <c r="C24" s="174"/>
      <c r="D24" s="34">
        <v>450</v>
      </c>
      <c r="E24" s="56"/>
      <c r="F24" s="57" t="s">
        <v>2120</v>
      </c>
    </row>
    <row r="25" spans="1:8" ht="15" customHeight="1" x14ac:dyDescent="0.25">
      <c r="A25" s="33">
        <v>12</v>
      </c>
      <c r="B25" s="174" t="s">
        <v>2096</v>
      </c>
      <c r="C25" s="174"/>
      <c r="D25" s="34">
        <v>480</v>
      </c>
      <c r="E25" s="56"/>
      <c r="F25" s="57" t="s">
        <v>2120</v>
      </c>
    </row>
    <row r="26" spans="1:8" ht="15" customHeight="1" x14ac:dyDescent="0.25">
      <c r="A26" s="35">
        <v>13</v>
      </c>
      <c r="B26" s="174" t="s">
        <v>2097</v>
      </c>
      <c r="C26" s="174"/>
      <c r="D26" s="34">
        <v>510</v>
      </c>
      <c r="E26" s="58"/>
      <c r="F26" s="57" t="s">
        <v>2120</v>
      </c>
    </row>
    <row r="27" spans="1:8" ht="15" customHeight="1" x14ac:dyDescent="0.25">
      <c r="A27" s="35">
        <v>14</v>
      </c>
      <c r="B27" s="174" t="s">
        <v>2098</v>
      </c>
      <c r="C27" s="174"/>
      <c r="D27" s="34">
        <v>540</v>
      </c>
      <c r="E27" s="58"/>
      <c r="F27" s="57" t="s">
        <v>2120</v>
      </c>
    </row>
    <row r="28" spans="1:8" ht="15" customHeight="1" x14ac:dyDescent="0.25">
      <c r="A28" s="35">
        <v>15</v>
      </c>
      <c r="B28" s="174" t="s">
        <v>2099</v>
      </c>
      <c r="C28" s="174"/>
      <c r="D28" s="34">
        <v>570</v>
      </c>
      <c r="E28" s="58"/>
      <c r="F28" s="57" t="s">
        <v>2120</v>
      </c>
    </row>
    <row r="29" spans="1:8" ht="15" customHeight="1" x14ac:dyDescent="0.25">
      <c r="A29" s="65">
        <v>16</v>
      </c>
      <c r="B29" s="181" t="s">
        <v>2100</v>
      </c>
      <c r="C29" s="181"/>
      <c r="D29" s="66">
        <v>600</v>
      </c>
      <c r="E29" s="67"/>
      <c r="F29" s="68" t="s">
        <v>2120</v>
      </c>
      <c r="G29" s="64"/>
      <c r="H29" s="64"/>
    </row>
    <row r="30" spans="1:8" ht="15" customHeight="1" x14ac:dyDescent="0.25">
      <c r="A30" s="182" t="s">
        <v>2104</v>
      </c>
      <c r="B30" s="183"/>
      <c r="C30" s="183"/>
      <c r="D30" s="184"/>
      <c r="E30" s="59">
        <f>SUM(E14:E29)</f>
        <v>0</v>
      </c>
      <c r="F30" s="60">
        <f>SUM(F14:F29)</f>
        <v>0</v>
      </c>
    </row>
    <row r="31" spans="1:8" ht="15" customHeight="1" x14ac:dyDescent="0.25">
      <c r="A31" s="175"/>
      <c r="B31" s="176"/>
      <c r="C31" s="176"/>
      <c r="D31" s="177"/>
      <c r="E31" s="69" t="e">
        <f>E30/F32</f>
        <v>#DIV/0!</v>
      </c>
      <c r="F31" s="70" t="e">
        <f>F30/F32</f>
        <v>#DIV/0!</v>
      </c>
    </row>
    <row r="32" spans="1:8" ht="16.5" thickBot="1" x14ac:dyDescent="0.3">
      <c r="A32" s="167" t="s">
        <v>2056</v>
      </c>
      <c r="B32" s="168"/>
      <c r="C32" s="168"/>
      <c r="D32" s="168"/>
      <c r="E32" s="168"/>
      <c r="F32" s="61">
        <f>E30+F30</f>
        <v>0</v>
      </c>
    </row>
    <row r="33" spans="1:6" ht="76.5" customHeight="1" x14ac:dyDescent="0.25">
      <c r="A33" s="163" t="s">
        <v>2118</v>
      </c>
      <c r="B33" s="171"/>
      <c r="C33" s="171"/>
      <c r="D33" s="171"/>
      <c r="E33" s="171"/>
      <c r="F33" s="171"/>
    </row>
  </sheetData>
  <mergeCells count="30">
    <mergeCell ref="B20:C20"/>
    <mergeCell ref="B15:C15"/>
    <mergeCell ref="B16:C16"/>
    <mergeCell ref="A30:D30"/>
    <mergeCell ref="A1:F1"/>
    <mergeCell ref="A3:F3"/>
    <mergeCell ref="A5:C5"/>
    <mergeCell ref="A6:C6"/>
    <mergeCell ref="A7:C7"/>
    <mergeCell ref="A12:F12"/>
    <mergeCell ref="B13:C13"/>
    <mergeCell ref="B14:C14"/>
    <mergeCell ref="B18:C18"/>
    <mergeCell ref="A8:E8"/>
    <mergeCell ref="A32:E32"/>
    <mergeCell ref="A33:F33"/>
    <mergeCell ref="A4:C4"/>
    <mergeCell ref="B24:C24"/>
    <mergeCell ref="B25:C25"/>
    <mergeCell ref="B26:C26"/>
    <mergeCell ref="B21:C21"/>
    <mergeCell ref="B22:C22"/>
    <mergeCell ref="B23:C23"/>
    <mergeCell ref="A31:D31"/>
    <mergeCell ref="A9:F10"/>
    <mergeCell ref="B27:C27"/>
    <mergeCell ref="B28:C28"/>
    <mergeCell ref="B29:C29"/>
    <mergeCell ref="B17:C17"/>
    <mergeCell ref="B19:C19"/>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selection activeCell="A7" sqref="A7:F7"/>
    </sheetView>
  </sheetViews>
  <sheetFormatPr defaultRowHeight="15" x14ac:dyDescent="0.25"/>
  <cols>
    <col min="1" max="1" width="17.140625" customWidth="1"/>
    <col min="2" max="2" width="16.140625" customWidth="1"/>
    <col min="3" max="3" width="14.28515625" customWidth="1"/>
    <col min="4" max="4" width="15" customWidth="1"/>
    <col min="5" max="6" width="23.42578125" customWidth="1"/>
  </cols>
  <sheetData>
    <row r="1" spans="1:6" ht="16.5" thickBot="1" x14ac:dyDescent="0.3">
      <c r="A1" s="128" t="str">
        <f>'01'!A1</f>
        <v>PLANO DE TRABALHO (e-protocolo xx.xxx.xxx-x)</v>
      </c>
      <c r="B1" s="129"/>
      <c r="C1" s="129"/>
      <c r="D1" s="129"/>
      <c r="E1" s="129"/>
      <c r="F1" s="130"/>
    </row>
    <row r="2" spans="1:6" ht="15.75" thickBot="1" x14ac:dyDescent="0.3"/>
    <row r="3" spans="1:6" ht="16.5" thickBot="1" x14ac:dyDescent="0.3">
      <c r="A3" s="148" t="s">
        <v>2105</v>
      </c>
      <c r="B3" s="194"/>
      <c r="C3" s="194"/>
      <c r="D3" s="194"/>
      <c r="E3" s="194"/>
      <c r="F3" s="195"/>
    </row>
    <row r="4" spans="1:6" ht="60.75" customHeight="1" x14ac:dyDescent="0.25">
      <c r="A4" s="201" t="s">
        <v>2116</v>
      </c>
      <c r="B4" s="202"/>
      <c r="C4" s="202"/>
      <c r="D4" s="202"/>
      <c r="E4" s="202"/>
      <c r="F4" s="203"/>
    </row>
    <row r="5" spans="1:6" ht="47.25" customHeight="1" x14ac:dyDescent="0.25">
      <c r="A5" s="204" t="s">
        <v>2106</v>
      </c>
      <c r="B5" s="205"/>
      <c r="C5" s="205"/>
      <c r="D5" s="205"/>
      <c r="E5" s="205"/>
      <c r="F5" s="206"/>
    </row>
    <row r="6" spans="1:6" ht="90.75" customHeight="1" x14ac:dyDescent="0.25">
      <c r="A6" s="204" t="s">
        <v>2107</v>
      </c>
      <c r="B6" s="205"/>
      <c r="C6" s="205"/>
      <c r="D6" s="205"/>
      <c r="E6" s="205"/>
      <c r="F6" s="206"/>
    </row>
    <row r="7" spans="1:6" ht="119.25" customHeight="1" x14ac:dyDescent="0.25">
      <c r="A7" s="204" t="s">
        <v>2108</v>
      </c>
      <c r="B7" s="205"/>
      <c r="C7" s="205"/>
      <c r="D7" s="205"/>
      <c r="E7" s="205"/>
      <c r="F7" s="206"/>
    </row>
    <row r="8" spans="1:6" ht="63" customHeight="1" x14ac:dyDescent="0.25">
      <c r="A8" s="204" t="s">
        <v>2109</v>
      </c>
      <c r="B8" s="205"/>
      <c r="C8" s="205"/>
      <c r="D8" s="205"/>
      <c r="E8" s="205"/>
      <c r="F8" s="206"/>
    </row>
    <row r="9" spans="1:6" ht="46.5" customHeight="1" thickBot="1" x14ac:dyDescent="0.3">
      <c r="A9" s="196" t="s">
        <v>2119</v>
      </c>
      <c r="B9" s="197"/>
      <c r="C9" s="197"/>
      <c r="D9" s="197"/>
      <c r="E9" s="197"/>
      <c r="F9" s="198"/>
    </row>
    <row r="10" spans="1:6" ht="15.75" thickBot="1" x14ac:dyDescent="0.3"/>
    <row r="11" spans="1:6" ht="16.5" thickBot="1" x14ac:dyDescent="0.3">
      <c r="A11" s="80" t="s">
        <v>2110</v>
      </c>
      <c r="B11" s="81"/>
      <c r="C11" s="81"/>
      <c r="D11" s="81"/>
      <c r="E11" s="81"/>
      <c r="F11" s="82"/>
    </row>
    <row r="12" spans="1:6" ht="15" customHeight="1" x14ac:dyDescent="0.25">
      <c r="A12" s="148" t="s">
        <v>2111</v>
      </c>
      <c r="B12" s="194"/>
      <c r="C12" s="194"/>
      <c r="D12" s="194"/>
      <c r="E12" s="194"/>
      <c r="F12" s="195"/>
    </row>
    <row r="13" spans="1:6" ht="29.25" customHeight="1" x14ac:dyDescent="0.25">
      <c r="A13" s="62" t="str">
        <f>'01'!A12</f>
        <v>Representante Legal:</v>
      </c>
      <c r="B13" s="200" t="str">
        <f>'01'!B12</f>
        <v>Camila Luiza Cunha Bernardo Aragão</v>
      </c>
      <c r="C13" s="200"/>
      <c r="D13" s="200"/>
      <c r="E13" s="207" t="s">
        <v>2112</v>
      </c>
      <c r="F13" s="208"/>
    </row>
    <row r="14" spans="1:6" ht="31.5" customHeight="1" thickBot="1" x14ac:dyDescent="0.3">
      <c r="A14" s="63" t="str">
        <f>'01'!D13</f>
        <v>Cargo:</v>
      </c>
      <c r="B14" s="199" t="str">
        <f>'01'!E13</f>
        <v>Diretora Geral da Secretaria de Estado da Agricultura e do Abastecimento - SEAB</v>
      </c>
      <c r="C14" s="199"/>
      <c r="D14" s="199"/>
      <c r="E14" s="209"/>
      <c r="F14" s="210"/>
    </row>
    <row r="15" spans="1:6" ht="15" customHeight="1" thickBot="1" x14ac:dyDescent="0.3"/>
    <row r="16" spans="1:6" ht="15" customHeight="1" x14ac:dyDescent="0.25">
      <c r="A16" s="148" t="s">
        <v>2113</v>
      </c>
      <c r="B16" s="194"/>
      <c r="C16" s="194"/>
      <c r="D16" s="194"/>
      <c r="E16" s="194"/>
      <c r="F16" s="195"/>
    </row>
    <row r="17" spans="1:8" ht="30.75" customHeight="1" x14ac:dyDescent="0.25">
      <c r="A17" s="62" t="str">
        <f>A13</f>
        <v>Representante Legal:</v>
      </c>
      <c r="B17" s="211" t="e">
        <f>'01'!B25</f>
        <v>#N/A</v>
      </c>
      <c r="C17" s="211"/>
      <c r="D17" s="211"/>
      <c r="E17" s="207" t="s">
        <v>2112</v>
      </c>
      <c r="F17" s="208"/>
    </row>
    <row r="18" spans="1:8" ht="15" customHeight="1" thickBot="1" x14ac:dyDescent="0.3">
      <c r="A18" s="12" t="str">
        <f>A14</f>
        <v>Cargo:</v>
      </c>
      <c r="B18" s="199" t="str">
        <f>'01'!A25</f>
        <v>Prefeito</v>
      </c>
      <c r="C18" s="199"/>
      <c r="D18" s="199"/>
      <c r="E18" s="209"/>
      <c r="F18" s="210"/>
    </row>
    <row r="19" spans="1:8" ht="15" customHeight="1" x14ac:dyDescent="0.25"/>
    <row r="29" spans="1:8" x14ac:dyDescent="0.25">
      <c r="A29" s="64"/>
      <c r="B29" s="64"/>
      <c r="C29" s="64"/>
      <c r="D29" s="64"/>
      <c r="E29" s="64"/>
      <c r="F29" s="64"/>
      <c r="G29" s="64"/>
      <c r="H29" s="64"/>
    </row>
  </sheetData>
  <mergeCells count="17">
    <mergeCell ref="A16:F16"/>
    <mergeCell ref="A1:F1"/>
    <mergeCell ref="A3:F3"/>
    <mergeCell ref="A9:F9"/>
    <mergeCell ref="B18:D18"/>
    <mergeCell ref="A11:F11"/>
    <mergeCell ref="B13:D13"/>
    <mergeCell ref="B14:D14"/>
    <mergeCell ref="A4:F4"/>
    <mergeCell ref="A5:F5"/>
    <mergeCell ref="E17:F18"/>
    <mergeCell ref="B17:D17"/>
    <mergeCell ref="A6:F6"/>
    <mergeCell ref="A7:F7"/>
    <mergeCell ref="A8:F8"/>
    <mergeCell ref="A12:F12"/>
    <mergeCell ref="E13:F14"/>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1"/>
  <sheetViews>
    <sheetView topLeftCell="A364" workbookViewId="0">
      <selection activeCell="D19" sqref="D19"/>
    </sheetView>
  </sheetViews>
  <sheetFormatPr defaultRowHeight="15" x14ac:dyDescent="0.25"/>
  <cols>
    <col min="1" max="1" width="30.5703125" style="29" bestFit="1" customWidth="1"/>
    <col min="2" max="2" width="21.7109375" style="29" bestFit="1" customWidth="1"/>
    <col min="3" max="3" width="21.140625" style="29" bestFit="1" customWidth="1"/>
    <col min="4" max="4" width="20.140625" style="29" bestFit="1" customWidth="1"/>
    <col min="5" max="5" width="18" style="29" bestFit="1" customWidth="1"/>
    <col min="6" max="6" width="8.7109375" style="29" bestFit="1" customWidth="1"/>
    <col min="7" max="7" width="50.42578125" style="29" bestFit="1" customWidth="1"/>
    <col min="8" max="8" width="16.28515625" style="29" bestFit="1" customWidth="1"/>
    <col min="9" max="9" width="37.7109375" style="30" customWidth="1"/>
    <col min="10" max="16384" width="9.140625" style="22"/>
  </cols>
  <sheetData>
    <row r="1" spans="1:9" x14ac:dyDescent="0.25">
      <c r="A1" s="18" t="s">
        <v>39</v>
      </c>
      <c r="B1" s="18" t="s">
        <v>40</v>
      </c>
      <c r="C1" s="18" t="s">
        <v>41</v>
      </c>
      <c r="D1" s="19" t="s">
        <v>42</v>
      </c>
      <c r="E1" s="20" t="s">
        <v>43</v>
      </c>
      <c r="F1" s="20" t="s">
        <v>44</v>
      </c>
      <c r="G1" s="18" t="s">
        <v>45</v>
      </c>
      <c r="H1" s="18" t="s">
        <v>46</v>
      </c>
      <c r="I1" s="21" t="s">
        <v>26</v>
      </c>
    </row>
    <row r="2" spans="1:9" x14ac:dyDescent="0.25">
      <c r="A2" s="23" t="s">
        <v>47</v>
      </c>
      <c r="B2" s="24">
        <v>0.75557039609927878</v>
      </c>
      <c r="C2" s="25" t="str">
        <f>IF(B2&lt;0.5,"1%",(IF(B2&lt;0.7,"5%",(IF(B2&gt;0.7001,"10%","ERRADO")))))</f>
        <v>10%</v>
      </c>
      <c r="D2" s="23" t="s">
        <v>48</v>
      </c>
      <c r="E2" s="23" t="s">
        <v>49</v>
      </c>
      <c r="F2" s="23">
        <v>214799</v>
      </c>
      <c r="G2" s="23" t="s">
        <v>50</v>
      </c>
      <c r="H2" s="23" t="s">
        <v>51</v>
      </c>
      <c r="I2" s="26" t="s">
        <v>52</v>
      </c>
    </row>
    <row r="3" spans="1:9" x14ac:dyDescent="0.25">
      <c r="A3" s="23" t="s">
        <v>53</v>
      </c>
      <c r="B3" s="24">
        <v>0.69505186206477942</v>
      </c>
      <c r="C3" s="25" t="str">
        <f t="shared" ref="C3:C66" si="0">IF(B3&lt;0.5,"1%",(IF(B3&lt;0.7,"5%",(IF(B3&gt;0.7001,"10%","ERRADO")))))</f>
        <v>5%</v>
      </c>
      <c r="D3" s="23" t="s">
        <v>7</v>
      </c>
      <c r="E3" s="23" t="s">
        <v>54</v>
      </c>
      <c r="F3" s="23">
        <v>102344</v>
      </c>
      <c r="G3" s="23" t="s">
        <v>55</v>
      </c>
      <c r="H3" s="23" t="s">
        <v>56</v>
      </c>
      <c r="I3" s="26" t="s">
        <v>57</v>
      </c>
    </row>
    <row r="4" spans="1:9" x14ac:dyDescent="0.25">
      <c r="A4" s="23" t="s">
        <v>58</v>
      </c>
      <c r="B4" s="24">
        <v>0.61475600286720866</v>
      </c>
      <c r="C4" s="25" t="str">
        <f t="shared" si="0"/>
        <v>5%</v>
      </c>
      <c r="D4" s="23" t="s">
        <v>7</v>
      </c>
      <c r="E4" s="23" t="s">
        <v>59</v>
      </c>
      <c r="F4" s="23">
        <v>147555</v>
      </c>
      <c r="G4" s="23" t="s">
        <v>60</v>
      </c>
      <c r="H4" s="23" t="s">
        <v>61</v>
      </c>
      <c r="I4" s="26" t="s">
        <v>62</v>
      </c>
    </row>
    <row r="5" spans="1:9" x14ac:dyDescent="0.25">
      <c r="A5" s="23" t="s">
        <v>63</v>
      </c>
      <c r="B5" s="24">
        <v>0.62592222354808857</v>
      </c>
      <c r="C5" s="25" t="str">
        <f t="shared" si="0"/>
        <v>5%</v>
      </c>
      <c r="D5" s="23" t="s">
        <v>7</v>
      </c>
      <c r="E5" s="23" t="s">
        <v>64</v>
      </c>
      <c r="F5" s="23">
        <v>119789</v>
      </c>
      <c r="G5" s="23" t="s">
        <v>65</v>
      </c>
      <c r="H5" s="23" t="s">
        <v>66</v>
      </c>
      <c r="I5" s="26" t="s">
        <v>67</v>
      </c>
    </row>
    <row r="6" spans="1:9" x14ac:dyDescent="0.25">
      <c r="A6" s="23" t="s">
        <v>68</v>
      </c>
      <c r="B6" s="24">
        <v>0.74494479954895543</v>
      </c>
      <c r="C6" s="25" t="str">
        <f t="shared" si="0"/>
        <v>10%</v>
      </c>
      <c r="D6" s="23" t="s">
        <v>69</v>
      </c>
      <c r="E6" s="23" t="s">
        <v>70</v>
      </c>
      <c r="F6" s="23">
        <v>119790</v>
      </c>
      <c r="G6" s="23" t="s">
        <v>71</v>
      </c>
      <c r="H6" s="23" t="s">
        <v>72</v>
      </c>
      <c r="I6" s="26" t="s">
        <v>73</v>
      </c>
    </row>
    <row r="7" spans="1:9" x14ac:dyDescent="0.25">
      <c r="A7" s="23" t="s">
        <v>74</v>
      </c>
      <c r="B7" s="24">
        <v>0.75700084919073429</v>
      </c>
      <c r="C7" s="25" t="str">
        <f t="shared" si="0"/>
        <v>10%</v>
      </c>
      <c r="D7" s="23" t="s">
        <v>75</v>
      </c>
      <c r="E7" s="23" t="s">
        <v>76</v>
      </c>
      <c r="F7" s="23">
        <v>119792</v>
      </c>
      <c r="G7" s="23" t="s">
        <v>77</v>
      </c>
      <c r="H7" s="23" t="s">
        <v>78</v>
      </c>
      <c r="I7" s="26" t="s">
        <v>79</v>
      </c>
    </row>
    <row r="8" spans="1:9" x14ac:dyDescent="0.25">
      <c r="A8" s="23" t="s">
        <v>80</v>
      </c>
      <c r="B8" s="24">
        <v>0.68877462205909723</v>
      </c>
      <c r="C8" s="25" t="str">
        <f t="shared" si="0"/>
        <v>5%</v>
      </c>
      <c r="D8" s="23" t="s">
        <v>81</v>
      </c>
      <c r="E8" s="23" t="s">
        <v>82</v>
      </c>
      <c r="F8" s="23">
        <v>119793</v>
      </c>
      <c r="G8" s="23" t="s">
        <v>83</v>
      </c>
      <c r="H8" s="23" t="s">
        <v>84</v>
      </c>
      <c r="I8" s="26" t="s">
        <v>85</v>
      </c>
    </row>
    <row r="9" spans="1:9" x14ac:dyDescent="0.25">
      <c r="A9" s="23" t="s">
        <v>86</v>
      </c>
      <c r="B9" s="24">
        <v>0.71459994843346364</v>
      </c>
      <c r="C9" s="25" t="str">
        <f t="shared" si="0"/>
        <v>10%</v>
      </c>
      <c r="D9" s="23" t="s">
        <v>75</v>
      </c>
      <c r="E9" s="23" t="s">
        <v>87</v>
      </c>
      <c r="F9" s="23">
        <v>122329</v>
      </c>
      <c r="G9" s="23" t="s">
        <v>88</v>
      </c>
      <c r="H9" s="23" t="s">
        <v>89</v>
      </c>
      <c r="I9" s="26" t="s">
        <v>90</v>
      </c>
    </row>
    <row r="10" spans="1:9" x14ac:dyDescent="0.25">
      <c r="A10" s="23" t="s">
        <v>91</v>
      </c>
      <c r="B10" s="24">
        <v>0.75920039754839908</v>
      </c>
      <c r="C10" s="25" t="str">
        <f t="shared" si="0"/>
        <v>10%</v>
      </c>
      <c r="D10" s="23" t="s">
        <v>75</v>
      </c>
      <c r="E10" s="23" t="s">
        <v>92</v>
      </c>
      <c r="F10" s="23">
        <v>119791</v>
      </c>
      <c r="G10" s="23" t="s">
        <v>93</v>
      </c>
      <c r="H10" s="23" t="s">
        <v>94</v>
      </c>
      <c r="I10" s="26" t="s">
        <v>95</v>
      </c>
    </row>
    <row r="11" spans="1:9" x14ac:dyDescent="0.25">
      <c r="A11" s="23" t="s">
        <v>96</v>
      </c>
      <c r="B11" s="24">
        <v>0.74697633600698554</v>
      </c>
      <c r="C11" s="25" t="str">
        <f t="shared" si="0"/>
        <v>10%</v>
      </c>
      <c r="D11" s="23" t="s">
        <v>97</v>
      </c>
      <c r="E11" s="23" t="s">
        <v>98</v>
      </c>
      <c r="F11" s="23">
        <v>119794</v>
      </c>
      <c r="G11" s="23" t="s">
        <v>99</v>
      </c>
      <c r="H11" s="23" t="s">
        <v>100</v>
      </c>
      <c r="I11" s="26" t="s">
        <v>101</v>
      </c>
    </row>
    <row r="12" spans="1:9" x14ac:dyDescent="0.25">
      <c r="A12" s="23" t="s">
        <v>102</v>
      </c>
      <c r="B12" s="24">
        <v>0.71318268533734708</v>
      </c>
      <c r="C12" s="25" t="str">
        <f t="shared" si="0"/>
        <v>10%</v>
      </c>
      <c r="D12" s="23" t="s">
        <v>81</v>
      </c>
      <c r="E12" s="23" t="s">
        <v>103</v>
      </c>
      <c r="F12" s="23">
        <v>119795</v>
      </c>
      <c r="G12" s="23" t="s">
        <v>104</v>
      </c>
      <c r="H12" s="23" t="s">
        <v>105</v>
      </c>
      <c r="I12" s="26" t="s">
        <v>106</v>
      </c>
    </row>
    <row r="13" spans="1:9" x14ac:dyDescent="0.25">
      <c r="A13" s="23" t="s">
        <v>107</v>
      </c>
      <c r="B13" s="24">
        <v>0.80232879915485389</v>
      </c>
      <c r="C13" s="25" t="str">
        <f t="shared" si="0"/>
        <v>10%</v>
      </c>
      <c r="D13" s="23" t="s">
        <v>108</v>
      </c>
      <c r="E13" s="23" t="s">
        <v>109</v>
      </c>
      <c r="F13" s="23">
        <v>122333</v>
      </c>
      <c r="G13" s="23" t="s">
        <v>110</v>
      </c>
      <c r="H13" s="23" t="s">
        <v>111</v>
      </c>
      <c r="I13" s="26" t="s">
        <v>112</v>
      </c>
    </row>
    <row r="14" spans="1:9" x14ac:dyDescent="0.25">
      <c r="A14" s="23" t="s">
        <v>113</v>
      </c>
      <c r="B14" s="24">
        <v>0.7767573362066279</v>
      </c>
      <c r="C14" s="25" t="str">
        <f t="shared" si="0"/>
        <v>10%</v>
      </c>
      <c r="D14" s="23" t="s">
        <v>114</v>
      </c>
      <c r="E14" s="23" t="s">
        <v>115</v>
      </c>
      <c r="F14" s="23">
        <v>147565</v>
      </c>
      <c r="G14" s="23" t="s">
        <v>116</v>
      </c>
      <c r="H14" s="23" t="s">
        <v>117</v>
      </c>
      <c r="I14" s="26" t="s">
        <v>118</v>
      </c>
    </row>
    <row r="15" spans="1:9" x14ac:dyDescent="0.25">
      <c r="A15" s="23" t="s">
        <v>119</v>
      </c>
      <c r="B15" s="24">
        <v>0.70642879036144135</v>
      </c>
      <c r="C15" s="25" t="str">
        <f t="shared" si="0"/>
        <v>10%</v>
      </c>
      <c r="D15" s="23" t="s">
        <v>48</v>
      </c>
      <c r="E15" s="23" t="s">
        <v>120</v>
      </c>
      <c r="F15" s="23">
        <v>119796</v>
      </c>
      <c r="G15" s="23" t="s">
        <v>121</v>
      </c>
      <c r="H15" s="23" t="s">
        <v>122</v>
      </c>
      <c r="I15" s="26" t="s">
        <v>123</v>
      </c>
    </row>
    <row r="16" spans="1:9" x14ac:dyDescent="0.25">
      <c r="A16" s="23" t="s">
        <v>124</v>
      </c>
      <c r="B16" s="24">
        <v>0.78620065651691073</v>
      </c>
      <c r="C16" s="25" t="str">
        <f t="shared" si="0"/>
        <v>10%</v>
      </c>
      <c r="D16" s="23" t="s">
        <v>125</v>
      </c>
      <c r="E16" s="23" t="s">
        <v>126</v>
      </c>
      <c r="F16" s="23">
        <v>122334</v>
      </c>
      <c r="G16" s="23" t="s">
        <v>127</v>
      </c>
      <c r="H16" s="23" t="s">
        <v>128</v>
      </c>
      <c r="I16" s="26" t="s">
        <v>129</v>
      </c>
    </row>
    <row r="17" spans="1:9" x14ac:dyDescent="0.25">
      <c r="A17" s="23" t="s">
        <v>130</v>
      </c>
      <c r="B17" s="24">
        <v>0.64103441424407914</v>
      </c>
      <c r="C17" s="25" t="str">
        <f t="shared" si="0"/>
        <v>5%</v>
      </c>
      <c r="D17" s="23" t="s">
        <v>131</v>
      </c>
      <c r="E17" s="23" t="s">
        <v>132</v>
      </c>
      <c r="F17" s="23">
        <v>119797</v>
      </c>
      <c r="G17" s="23" t="s">
        <v>133</v>
      </c>
      <c r="H17" s="23" t="s">
        <v>134</v>
      </c>
      <c r="I17" s="26" t="s">
        <v>135</v>
      </c>
    </row>
    <row r="18" spans="1:9" x14ac:dyDescent="0.25">
      <c r="A18" s="23" t="s">
        <v>136</v>
      </c>
      <c r="B18" s="24">
        <v>0.71636449593687279</v>
      </c>
      <c r="C18" s="25" t="str">
        <f t="shared" si="0"/>
        <v>10%</v>
      </c>
      <c r="D18" s="23" t="s">
        <v>137</v>
      </c>
      <c r="E18" s="23" t="s">
        <v>138</v>
      </c>
      <c r="F18" s="23">
        <v>122335</v>
      </c>
      <c r="G18" s="23" t="s">
        <v>139</v>
      </c>
      <c r="H18" s="23" t="s">
        <v>140</v>
      </c>
      <c r="I18" s="26" t="s">
        <v>141</v>
      </c>
    </row>
    <row r="19" spans="1:9" x14ac:dyDescent="0.25">
      <c r="A19" s="23" t="s">
        <v>142</v>
      </c>
      <c r="B19" s="24">
        <v>0.78430913827426441</v>
      </c>
      <c r="C19" s="25" t="str">
        <f t="shared" si="0"/>
        <v>10%</v>
      </c>
      <c r="D19" s="23" t="s">
        <v>142</v>
      </c>
      <c r="E19" s="23" t="s">
        <v>143</v>
      </c>
      <c r="F19" s="23">
        <v>119798</v>
      </c>
      <c r="G19" s="23" t="s">
        <v>144</v>
      </c>
      <c r="H19" s="23" t="s">
        <v>145</v>
      </c>
      <c r="I19" s="26" t="s">
        <v>146</v>
      </c>
    </row>
    <row r="20" spans="1:9" x14ac:dyDescent="0.25">
      <c r="A20" s="23" t="s">
        <v>147</v>
      </c>
      <c r="B20" s="24">
        <v>0.81973294580938327</v>
      </c>
      <c r="C20" s="25" t="str">
        <f t="shared" si="0"/>
        <v>10%</v>
      </c>
      <c r="D20" s="23" t="s">
        <v>142</v>
      </c>
      <c r="E20" s="23" t="s">
        <v>148</v>
      </c>
      <c r="F20" s="23">
        <v>119799</v>
      </c>
      <c r="G20" s="23" t="s">
        <v>149</v>
      </c>
      <c r="H20" s="23" t="s">
        <v>150</v>
      </c>
      <c r="I20" s="26" t="s">
        <v>151</v>
      </c>
    </row>
    <row r="21" spans="1:9" x14ac:dyDescent="0.25">
      <c r="A21" s="23" t="s">
        <v>152</v>
      </c>
      <c r="B21" s="24">
        <v>0.79147991679128016</v>
      </c>
      <c r="C21" s="25" t="str">
        <f t="shared" si="0"/>
        <v>10%</v>
      </c>
      <c r="D21" s="23" t="s">
        <v>153</v>
      </c>
      <c r="E21" s="23" t="s">
        <v>154</v>
      </c>
      <c r="F21" s="23">
        <v>119800</v>
      </c>
      <c r="G21" s="23" t="s">
        <v>155</v>
      </c>
      <c r="H21" s="23" t="s">
        <v>156</v>
      </c>
      <c r="I21" s="26" t="s">
        <v>157</v>
      </c>
    </row>
    <row r="22" spans="1:9" x14ac:dyDescent="0.25">
      <c r="A22" s="23" t="s">
        <v>158</v>
      </c>
      <c r="B22" s="24">
        <v>0.74819221769247812</v>
      </c>
      <c r="C22" s="25" t="str">
        <f t="shared" si="0"/>
        <v>10%</v>
      </c>
      <c r="D22" s="23" t="s">
        <v>159</v>
      </c>
      <c r="E22" s="23" t="s">
        <v>160</v>
      </c>
      <c r="F22" s="23">
        <v>119801</v>
      </c>
      <c r="G22" s="23" t="s">
        <v>161</v>
      </c>
      <c r="H22" s="23" t="s">
        <v>162</v>
      </c>
      <c r="I22" s="26" t="s">
        <v>163</v>
      </c>
    </row>
    <row r="23" spans="1:9" x14ac:dyDescent="0.25">
      <c r="A23" s="23" t="s">
        <v>164</v>
      </c>
      <c r="B23" s="24">
        <v>0.78736606409070786</v>
      </c>
      <c r="C23" s="25" t="str">
        <f t="shared" si="0"/>
        <v>10%</v>
      </c>
      <c r="D23" s="23" t="s">
        <v>69</v>
      </c>
      <c r="E23" s="23" t="s">
        <v>165</v>
      </c>
      <c r="F23" s="23">
        <v>119802</v>
      </c>
      <c r="G23" s="23" t="s">
        <v>166</v>
      </c>
      <c r="H23" s="23" t="s">
        <v>167</v>
      </c>
      <c r="I23" s="26" t="s">
        <v>168</v>
      </c>
    </row>
    <row r="24" spans="1:9" x14ac:dyDescent="0.25">
      <c r="A24" s="23" t="s">
        <v>169</v>
      </c>
      <c r="B24" s="24">
        <v>0.82557003198348333</v>
      </c>
      <c r="C24" s="25" t="str">
        <f t="shared" si="0"/>
        <v>10%</v>
      </c>
      <c r="D24" s="23" t="s">
        <v>7</v>
      </c>
      <c r="E24" s="23" t="s">
        <v>170</v>
      </c>
      <c r="F24" s="23">
        <v>119803</v>
      </c>
      <c r="G24" s="23" t="s">
        <v>171</v>
      </c>
      <c r="H24" s="23" t="s">
        <v>172</v>
      </c>
      <c r="I24" s="26" t="s">
        <v>173</v>
      </c>
    </row>
    <row r="25" spans="1:9" x14ac:dyDescent="0.25">
      <c r="A25" s="23" t="s">
        <v>174</v>
      </c>
      <c r="B25" s="24">
        <v>0.79674080991056329</v>
      </c>
      <c r="C25" s="25" t="str">
        <f t="shared" si="0"/>
        <v>10%</v>
      </c>
      <c r="D25" s="23" t="s">
        <v>159</v>
      </c>
      <c r="E25" s="23" t="s">
        <v>175</v>
      </c>
      <c r="F25" s="23">
        <v>119804</v>
      </c>
      <c r="G25" s="23" t="s">
        <v>176</v>
      </c>
      <c r="H25" s="23" t="s">
        <v>177</v>
      </c>
      <c r="I25" s="26" t="s">
        <v>178</v>
      </c>
    </row>
    <row r="26" spans="1:9" x14ac:dyDescent="0.25">
      <c r="A26" s="23" t="s">
        <v>179</v>
      </c>
      <c r="B26" s="24">
        <v>0.76534303455059838</v>
      </c>
      <c r="C26" s="25" t="str">
        <f t="shared" si="0"/>
        <v>10%</v>
      </c>
      <c r="D26" s="23" t="s">
        <v>48</v>
      </c>
      <c r="E26" s="23" t="s">
        <v>180</v>
      </c>
      <c r="F26" s="23">
        <v>119805</v>
      </c>
      <c r="G26" s="23" t="s">
        <v>181</v>
      </c>
      <c r="H26" s="23" t="s">
        <v>182</v>
      </c>
      <c r="I26" s="26" t="s">
        <v>183</v>
      </c>
    </row>
    <row r="27" spans="1:9" x14ac:dyDescent="0.25">
      <c r="A27" s="23" t="s">
        <v>184</v>
      </c>
      <c r="B27" s="24">
        <v>0.76234811758342913</v>
      </c>
      <c r="C27" s="25" t="str">
        <f t="shared" si="0"/>
        <v>10%</v>
      </c>
      <c r="D27" s="23" t="s">
        <v>185</v>
      </c>
      <c r="E27" s="23" t="s">
        <v>186</v>
      </c>
      <c r="F27" s="23">
        <v>119806</v>
      </c>
      <c r="G27" s="23" t="s">
        <v>187</v>
      </c>
      <c r="H27" s="23" t="s">
        <v>188</v>
      </c>
      <c r="I27" s="26" t="s">
        <v>189</v>
      </c>
    </row>
    <row r="28" spans="1:9" x14ac:dyDescent="0.25">
      <c r="A28" s="23" t="s">
        <v>190</v>
      </c>
      <c r="B28" s="24">
        <v>0.76889257225075047</v>
      </c>
      <c r="C28" s="25" t="str">
        <f t="shared" si="0"/>
        <v>10%</v>
      </c>
      <c r="D28" s="23" t="s">
        <v>125</v>
      </c>
      <c r="E28" s="23" t="s">
        <v>191</v>
      </c>
      <c r="F28" s="23">
        <v>119807</v>
      </c>
      <c r="G28" s="23" t="s">
        <v>192</v>
      </c>
      <c r="H28" s="23" t="s">
        <v>193</v>
      </c>
      <c r="I28" s="26" t="s">
        <v>194</v>
      </c>
    </row>
    <row r="29" spans="1:9" x14ac:dyDescent="0.25">
      <c r="A29" s="23" t="s">
        <v>195</v>
      </c>
      <c r="B29" s="24">
        <v>0.6846285996120911</v>
      </c>
      <c r="C29" s="25" t="str">
        <f t="shared" si="0"/>
        <v>5%</v>
      </c>
      <c r="D29" s="23" t="s">
        <v>125</v>
      </c>
      <c r="E29" s="23" t="s">
        <v>196</v>
      </c>
      <c r="F29" s="23">
        <v>122336</v>
      </c>
      <c r="G29" s="23" t="s">
        <v>197</v>
      </c>
      <c r="H29" s="23" t="s">
        <v>198</v>
      </c>
      <c r="I29" s="26" t="s">
        <v>199</v>
      </c>
    </row>
    <row r="30" spans="1:9" x14ac:dyDescent="0.25">
      <c r="A30" s="23" t="s">
        <v>200</v>
      </c>
      <c r="B30" s="24">
        <v>0.69358039305014163</v>
      </c>
      <c r="C30" s="25" t="str">
        <f t="shared" si="0"/>
        <v>5%</v>
      </c>
      <c r="D30" s="23" t="s">
        <v>7</v>
      </c>
      <c r="E30" s="23" t="s">
        <v>201</v>
      </c>
      <c r="F30" s="23">
        <v>147583</v>
      </c>
      <c r="G30" s="23" t="s">
        <v>202</v>
      </c>
      <c r="H30" s="23" t="s">
        <v>203</v>
      </c>
      <c r="I30" s="26" t="s">
        <v>204</v>
      </c>
    </row>
    <row r="31" spans="1:9" x14ac:dyDescent="0.25">
      <c r="A31" s="23" t="s">
        <v>205</v>
      </c>
      <c r="B31" s="24">
        <v>0.73902372773546698</v>
      </c>
      <c r="C31" s="25" t="str">
        <f t="shared" si="0"/>
        <v>10%</v>
      </c>
      <c r="D31" s="23" t="s">
        <v>48</v>
      </c>
      <c r="E31" s="23" t="s">
        <v>206</v>
      </c>
      <c r="F31" s="23">
        <v>147584</v>
      </c>
      <c r="G31" s="23" t="s">
        <v>207</v>
      </c>
      <c r="H31" s="23" t="s">
        <v>208</v>
      </c>
      <c r="I31" s="26" t="s">
        <v>209</v>
      </c>
    </row>
    <row r="32" spans="1:9" x14ac:dyDescent="0.25">
      <c r="A32" s="23" t="s">
        <v>210</v>
      </c>
      <c r="B32" s="24">
        <v>0.7279074604881961</v>
      </c>
      <c r="C32" s="25" t="str">
        <f t="shared" si="0"/>
        <v>10%</v>
      </c>
      <c r="D32" s="23" t="s">
        <v>69</v>
      </c>
      <c r="E32" s="23" t="s">
        <v>211</v>
      </c>
      <c r="F32" s="23">
        <v>119808</v>
      </c>
      <c r="G32" s="23" t="s">
        <v>212</v>
      </c>
      <c r="H32" s="23" t="s">
        <v>213</v>
      </c>
      <c r="I32" s="26" t="s">
        <v>214</v>
      </c>
    </row>
    <row r="33" spans="1:9" x14ac:dyDescent="0.25">
      <c r="A33" s="23" t="s">
        <v>215</v>
      </c>
      <c r="B33" s="24">
        <v>0.70343327854735793</v>
      </c>
      <c r="C33" s="25" t="str">
        <f t="shared" si="0"/>
        <v>10%</v>
      </c>
      <c r="D33" s="23" t="s">
        <v>216</v>
      </c>
      <c r="E33" s="23" t="s">
        <v>217</v>
      </c>
      <c r="F33" s="23">
        <v>119809</v>
      </c>
      <c r="G33" s="23" t="s">
        <v>218</v>
      </c>
      <c r="H33" s="23" t="s">
        <v>219</v>
      </c>
      <c r="I33" s="26" t="s">
        <v>220</v>
      </c>
    </row>
    <row r="34" spans="1:9" x14ac:dyDescent="0.25">
      <c r="A34" s="23" t="s">
        <v>221</v>
      </c>
      <c r="B34" s="24">
        <v>0.74562483846082284</v>
      </c>
      <c r="C34" s="25" t="str">
        <f t="shared" si="0"/>
        <v>10%</v>
      </c>
      <c r="D34" s="23" t="s">
        <v>108</v>
      </c>
      <c r="E34" s="23" t="s">
        <v>222</v>
      </c>
      <c r="F34" s="23">
        <v>122337</v>
      </c>
      <c r="G34" s="23" t="s">
        <v>223</v>
      </c>
      <c r="H34" s="23" t="s">
        <v>224</v>
      </c>
      <c r="I34" s="26" t="s">
        <v>225</v>
      </c>
    </row>
    <row r="35" spans="1:9" x14ac:dyDescent="0.25">
      <c r="A35" s="23" t="s">
        <v>226</v>
      </c>
      <c r="B35" s="24">
        <v>0.71352472229436226</v>
      </c>
      <c r="C35" s="25" t="str">
        <f t="shared" si="0"/>
        <v>10%</v>
      </c>
      <c r="D35" s="23" t="s">
        <v>108</v>
      </c>
      <c r="E35" s="23" t="s">
        <v>227</v>
      </c>
      <c r="F35" s="23">
        <v>119810</v>
      </c>
      <c r="G35" s="23" t="s">
        <v>228</v>
      </c>
      <c r="H35" s="23" t="s">
        <v>229</v>
      </c>
      <c r="I35" s="26" t="s">
        <v>230</v>
      </c>
    </row>
    <row r="36" spans="1:9" x14ac:dyDescent="0.25">
      <c r="A36" s="23" t="s">
        <v>231</v>
      </c>
      <c r="B36" s="24">
        <v>0.72617810156212614</v>
      </c>
      <c r="C36" s="25" t="str">
        <f t="shared" si="0"/>
        <v>10%</v>
      </c>
      <c r="D36" s="23" t="s">
        <v>97</v>
      </c>
      <c r="E36" s="23" t="s">
        <v>232</v>
      </c>
      <c r="F36" s="23">
        <v>119811</v>
      </c>
      <c r="G36" s="23" t="s">
        <v>233</v>
      </c>
      <c r="H36" s="23" t="s">
        <v>234</v>
      </c>
      <c r="I36" s="26" t="s">
        <v>235</v>
      </c>
    </row>
    <row r="37" spans="1:9" x14ac:dyDescent="0.25">
      <c r="A37" s="23" t="s">
        <v>236</v>
      </c>
      <c r="B37" s="24">
        <v>0.74669591372460831</v>
      </c>
      <c r="C37" s="25" t="str">
        <f t="shared" si="0"/>
        <v>10%</v>
      </c>
      <c r="D37" s="23" t="s">
        <v>137</v>
      </c>
      <c r="E37" s="23" t="s">
        <v>237</v>
      </c>
      <c r="F37" s="23">
        <v>119812</v>
      </c>
      <c r="G37" s="23" t="s">
        <v>238</v>
      </c>
      <c r="H37" s="23" t="s">
        <v>239</v>
      </c>
      <c r="I37" s="26" t="s">
        <v>240</v>
      </c>
    </row>
    <row r="38" spans="1:9" x14ac:dyDescent="0.25">
      <c r="A38" s="23" t="s">
        <v>241</v>
      </c>
      <c r="B38" s="24">
        <v>0.75493491037421956</v>
      </c>
      <c r="C38" s="25" t="str">
        <f t="shared" si="0"/>
        <v>10%</v>
      </c>
      <c r="D38" s="23" t="s">
        <v>69</v>
      </c>
      <c r="E38" s="23" t="s">
        <v>242</v>
      </c>
      <c r="F38" s="23">
        <v>119813</v>
      </c>
      <c r="G38" s="23" t="s">
        <v>243</v>
      </c>
      <c r="H38" s="23" t="s">
        <v>244</v>
      </c>
      <c r="I38" s="26" t="s">
        <v>245</v>
      </c>
    </row>
    <row r="39" spans="1:9" x14ac:dyDescent="0.25">
      <c r="A39" s="23" t="s">
        <v>246</v>
      </c>
      <c r="B39" s="24">
        <v>0.74941222175492295</v>
      </c>
      <c r="C39" s="25" t="str">
        <f t="shared" si="0"/>
        <v>10%</v>
      </c>
      <c r="D39" s="23" t="s">
        <v>247</v>
      </c>
      <c r="E39" s="23" t="s">
        <v>248</v>
      </c>
      <c r="F39" s="23">
        <v>122338</v>
      </c>
      <c r="G39" s="23" t="s">
        <v>249</v>
      </c>
      <c r="H39" s="23" t="s">
        <v>250</v>
      </c>
      <c r="I39" s="26" t="s">
        <v>251</v>
      </c>
    </row>
    <row r="40" spans="1:9" x14ac:dyDescent="0.25">
      <c r="A40" s="23" t="s">
        <v>252</v>
      </c>
      <c r="B40" s="24">
        <v>0.72232678391250837</v>
      </c>
      <c r="C40" s="25" t="str">
        <f t="shared" si="0"/>
        <v>10%</v>
      </c>
      <c r="D40" s="23" t="s">
        <v>253</v>
      </c>
      <c r="E40" s="23" t="s">
        <v>254</v>
      </c>
      <c r="F40" s="23">
        <v>119814</v>
      </c>
      <c r="G40" s="23" t="s">
        <v>255</v>
      </c>
      <c r="H40" s="23" t="s">
        <v>256</v>
      </c>
      <c r="I40" s="26" t="s">
        <v>257</v>
      </c>
    </row>
    <row r="41" spans="1:9" x14ac:dyDescent="0.25">
      <c r="A41" s="23" t="s">
        <v>258</v>
      </c>
      <c r="B41" s="24">
        <v>0.74930680673009942</v>
      </c>
      <c r="C41" s="25" t="str">
        <f t="shared" si="0"/>
        <v>10%</v>
      </c>
      <c r="D41" s="23" t="s">
        <v>114</v>
      </c>
      <c r="E41" s="23" t="s">
        <v>259</v>
      </c>
      <c r="F41" s="23">
        <v>122339</v>
      </c>
      <c r="G41" s="23" t="s">
        <v>260</v>
      </c>
      <c r="H41" s="23" t="s">
        <v>261</v>
      </c>
      <c r="I41" s="26" t="s">
        <v>262</v>
      </c>
    </row>
    <row r="42" spans="1:9" x14ac:dyDescent="0.25">
      <c r="A42" s="23" t="s">
        <v>263</v>
      </c>
      <c r="B42" s="24">
        <v>0.63690490468379612</v>
      </c>
      <c r="C42" s="25" t="str">
        <f t="shared" si="0"/>
        <v>5%</v>
      </c>
      <c r="D42" s="23" t="s">
        <v>7</v>
      </c>
      <c r="E42" s="23" t="s">
        <v>264</v>
      </c>
      <c r="F42" s="23">
        <v>133465</v>
      </c>
      <c r="G42" s="23" t="s">
        <v>265</v>
      </c>
      <c r="H42" s="23" t="s">
        <v>266</v>
      </c>
      <c r="I42" s="26" t="s">
        <v>267</v>
      </c>
    </row>
    <row r="43" spans="1:9" x14ac:dyDescent="0.25">
      <c r="A43" s="23" t="s">
        <v>268</v>
      </c>
      <c r="B43" s="24">
        <v>0.71278477316191224</v>
      </c>
      <c r="C43" s="25" t="str">
        <f t="shared" si="0"/>
        <v>10%</v>
      </c>
      <c r="D43" s="23" t="s">
        <v>108</v>
      </c>
      <c r="E43" s="23" t="s">
        <v>269</v>
      </c>
      <c r="F43" s="23">
        <v>119815</v>
      </c>
      <c r="G43" s="23" t="s">
        <v>270</v>
      </c>
      <c r="H43" s="23" t="s">
        <v>271</v>
      </c>
      <c r="I43" s="26" t="s">
        <v>272</v>
      </c>
    </row>
    <row r="44" spans="1:9" x14ac:dyDescent="0.25">
      <c r="A44" s="23" t="s">
        <v>273</v>
      </c>
      <c r="B44" s="24">
        <v>0.73035693255316814</v>
      </c>
      <c r="C44" s="25" t="str">
        <f t="shared" si="0"/>
        <v>10%</v>
      </c>
      <c r="D44" s="23" t="s">
        <v>142</v>
      </c>
      <c r="E44" s="23" t="s">
        <v>274</v>
      </c>
      <c r="F44" s="23">
        <v>120030</v>
      </c>
      <c r="G44" s="23" t="s">
        <v>275</v>
      </c>
      <c r="H44" s="23" t="s">
        <v>276</v>
      </c>
      <c r="I44" s="26" t="s">
        <v>277</v>
      </c>
    </row>
    <row r="45" spans="1:9" x14ac:dyDescent="0.25">
      <c r="A45" s="23" t="s">
        <v>278</v>
      </c>
      <c r="B45" s="24">
        <v>0.76714545451065075</v>
      </c>
      <c r="C45" s="25" t="str">
        <f t="shared" si="0"/>
        <v>10%</v>
      </c>
      <c r="D45" s="23" t="s">
        <v>279</v>
      </c>
      <c r="E45" s="23" t="s">
        <v>280</v>
      </c>
      <c r="F45" s="23">
        <v>119816</v>
      </c>
      <c r="G45" s="23" t="s">
        <v>281</v>
      </c>
      <c r="H45" s="23" t="s">
        <v>282</v>
      </c>
      <c r="I45" s="26" t="s">
        <v>283</v>
      </c>
    </row>
    <row r="46" spans="1:9" x14ac:dyDescent="0.25">
      <c r="A46" s="23" t="s">
        <v>284</v>
      </c>
      <c r="B46" s="24">
        <v>0.76168538387160589</v>
      </c>
      <c r="C46" s="25" t="str">
        <f t="shared" si="0"/>
        <v>10%</v>
      </c>
      <c r="D46" s="23" t="s">
        <v>159</v>
      </c>
      <c r="E46" s="23" t="s">
        <v>285</v>
      </c>
      <c r="F46" s="23">
        <v>119817</v>
      </c>
      <c r="G46" s="23" t="s">
        <v>286</v>
      </c>
      <c r="H46" s="23" t="s">
        <v>287</v>
      </c>
      <c r="I46" s="26" t="s">
        <v>288</v>
      </c>
    </row>
    <row r="47" spans="1:9" x14ac:dyDescent="0.25">
      <c r="A47" s="23" t="s">
        <v>289</v>
      </c>
      <c r="B47" s="24">
        <v>0.80516044431753608</v>
      </c>
      <c r="C47" s="25" t="str">
        <f t="shared" si="0"/>
        <v>10%</v>
      </c>
      <c r="D47" s="23" t="s">
        <v>114</v>
      </c>
      <c r="E47" s="23" t="s">
        <v>290</v>
      </c>
      <c r="F47" s="23">
        <v>119818</v>
      </c>
      <c r="G47" s="23" t="s">
        <v>291</v>
      </c>
      <c r="H47" s="23" t="s">
        <v>292</v>
      </c>
      <c r="I47" s="26" t="s">
        <v>293</v>
      </c>
    </row>
    <row r="48" spans="1:9" x14ac:dyDescent="0.25">
      <c r="A48" s="23" t="s">
        <v>294</v>
      </c>
      <c r="B48" s="24">
        <v>0.67055130876947944</v>
      </c>
      <c r="C48" s="25" t="str">
        <f t="shared" si="0"/>
        <v>5%</v>
      </c>
      <c r="D48" s="23" t="s">
        <v>75</v>
      </c>
      <c r="E48" s="23" t="s">
        <v>295</v>
      </c>
      <c r="F48" s="23">
        <v>119819</v>
      </c>
      <c r="G48" s="23" t="s">
        <v>296</v>
      </c>
      <c r="H48" s="23" t="s">
        <v>297</v>
      </c>
      <c r="I48" s="26" t="s">
        <v>298</v>
      </c>
    </row>
    <row r="49" spans="1:9" x14ac:dyDescent="0.25">
      <c r="A49" s="23" t="s">
        <v>299</v>
      </c>
      <c r="B49" s="24">
        <v>0.79694390596124542</v>
      </c>
      <c r="C49" s="25" t="str">
        <f t="shared" si="0"/>
        <v>10%</v>
      </c>
      <c r="D49" s="23" t="s">
        <v>97</v>
      </c>
      <c r="E49" s="23" t="s">
        <v>300</v>
      </c>
      <c r="F49" s="23">
        <v>119820</v>
      </c>
      <c r="G49" s="23" t="s">
        <v>301</v>
      </c>
      <c r="H49" s="23" t="s">
        <v>302</v>
      </c>
      <c r="I49" s="26" t="s">
        <v>303</v>
      </c>
    </row>
    <row r="50" spans="1:9" x14ac:dyDescent="0.25">
      <c r="A50" s="23" t="s">
        <v>304</v>
      </c>
      <c r="B50" s="24">
        <v>0.8525203522253153</v>
      </c>
      <c r="C50" s="25" t="str">
        <f t="shared" si="0"/>
        <v>10%</v>
      </c>
      <c r="D50" s="23" t="s">
        <v>114</v>
      </c>
      <c r="E50" s="23" t="s">
        <v>305</v>
      </c>
      <c r="F50" s="23">
        <v>119821</v>
      </c>
      <c r="G50" s="23" t="s">
        <v>306</v>
      </c>
      <c r="H50" s="23" t="s">
        <v>307</v>
      </c>
      <c r="I50" s="26" t="s">
        <v>308</v>
      </c>
    </row>
    <row r="51" spans="1:9" x14ac:dyDescent="0.25">
      <c r="A51" s="23" t="s">
        <v>309</v>
      </c>
      <c r="B51" s="24">
        <v>0.73417075590365821</v>
      </c>
      <c r="C51" s="25" t="str">
        <f t="shared" si="0"/>
        <v>10%</v>
      </c>
      <c r="D51" s="23" t="s">
        <v>75</v>
      </c>
      <c r="E51" s="23" t="s">
        <v>310</v>
      </c>
      <c r="F51" s="23">
        <v>119822</v>
      </c>
      <c r="G51" s="23" t="s">
        <v>311</v>
      </c>
      <c r="H51" s="23" t="s">
        <v>312</v>
      </c>
      <c r="I51" s="26" t="s">
        <v>313</v>
      </c>
    </row>
    <row r="52" spans="1:9" x14ac:dyDescent="0.25">
      <c r="A52" s="23" t="s">
        <v>314</v>
      </c>
      <c r="B52" s="24">
        <v>0.71722281615193773</v>
      </c>
      <c r="C52" s="25" t="str">
        <f t="shared" si="0"/>
        <v>10%</v>
      </c>
      <c r="D52" s="23" t="s">
        <v>142</v>
      </c>
      <c r="E52" s="23" t="s">
        <v>315</v>
      </c>
      <c r="F52" s="23">
        <v>119823</v>
      </c>
      <c r="G52" s="23" t="s">
        <v>316</v>
      </c>
      <c r="H52" s="23" t="s">
        <v>317</v>
      </c>
      <c r="I52" s="26" t="s">
        <v>318</v>
      </c>
    </row>
    <row r="53" spans="1:9" x14ac:dyDescent="0.25">
      <c r="A53" s="23" t="s">
        <v>319</v>
      </c>
      <c r="B53" s="24">
        <v>0.73716358819225769</v>
      </c>
      <c r="C53" s="25" t="str">
        <f t="shared" si="0"/>
        <v>10%</v>
      </c>
      <c r="D53" s="23" t="s">
        <v>216</v>
      </c>
      <c r="E53" s="23" t="s">
        <v>320</v>
      </c>
      <c r="F53" s="23">
        <v>122340</v>
      </c>
      <c r="G53" s="23" t="s">
        <v>321</v>
      </c>
      <c r="H53" s="23" t="s">
        <v>322</v>
      </c>
      <c r="I53" s="26" t="s">
        <v>323</v>
      </c>
    </row>
    <row r="54" spans="1:9" x14ac:dyDescent="0.25">
      <c r="A54" s="23" t="s">
        <v>324</v>
      </c>
      <c r="B54" s="24">
        <v>0.77205684532657448</v>
      </c>
      <c r="C54" s="25" t="str">
        <f t="shared" si="0"/>
        <v>10%</v>
      </c>
      <c r="D54" s="23" t="s">
        <v>97</v>
      </c>
      <c r="E54" s="23" t="s">
        <v>325</v>
      </c>
      <c r="F54" s="23">
        <v>122341</v>
      </c>
      <c r="G54" s="23" t="s">
        <v>326</v>
      </c>
      <c r="H54" s="23" t="s">
        <v>327</v>
      </c>
      <c r="I54" s="26" t="s">
        <v>328</v>
      </c>
    </row>
    <row r="55" spans="1:9" x14ac:dyDescent="0.25">
      <c r="A55" s="23" t="s">
        <v>329</v>
      </c>
      <c r="B55" s="24">
        <v>0.80737069176020693</v>
      </c>
      <c r="C55" s="25" t="str">
        <f t="shared" si="0"/>
        <v>10%</v>
      </c>
      <c r="D55" s="23" t="s">
        <v>142</v>
      </c>
      <c r="E55" s="23" t="s">
        <v>330</v>
      </c>
      <c r="F55" s="23">
        <v>122342</v>
      </c>
      <c r="G55" s="23" t="s">
        <v>331</v>
      </c>
      <c r="H55" s="23" t="s">
        <v>332</v>
      </c>
      <c r="I55" s="26" t="s">
        <v>333</v>
      </c>
    </row>
    <row r="56" spans="1:9" x14ac:dyDescent="0.25">
      <c r="A56" s="23" t="s">
        <v>334</v>
      </c>
      <c r="B56" s="24">
        <v>0.71353047514565471</v>
      </c>
      <c r="C56" s="25" t="str">
        <f t="shared" si="0"/>
        <v>10%</v>
      </c>
      <c r="D56" s="23" t="s">
        <v>69</v>
      </c>
      <c r="E56" s="23" t="s">
        <v>335</v>
      </c>
      <c r="F56" s="23">
        <v>119824</v>
      </c>
      <c r="G56" s="23" t="s">
        <v>336</v>
      </c>
      <c r="H56" s="23" t="s">
        <v>337</v>
      </c>
      <c r="I56" s="26" t="s">
        <v>338</v>
      </c>
    </row>
    <row r="57" spans="1:9" x14ac:dyDescent="0.25">
      <c r="A57" s="23" t="s">
        <v>339</v>
      </c>
      <c r="B57" s="24">
        <v>0.69820548198520826</v>
      </c>
      <c r="C57" s="25" t="str">
        <f t="shared" si="0"/>
        <v>5%</v>
      </c>
      <c r="D57" s="23" t="s">
        <v>340</v>
      </c>
      <c r="E57" s="23" t="s">
        <v>341</v>
      </c>
      <c r="F57" s="23">
        <v>119825</v>
      </c>
      <c r="G57" s="23" t="s">
        <v>342</v>
      </c>
      <c r="H57" s="23" t="s">
        <v>343</v>
      </c>
      <c r="I57" s="26" t="s">
        <v>344</v>
      </c>
    </row>
    <row r="58" spans="1:9" x14ac:dyDescent="0.25">
      <c r="A58" s="23" t="s">
        <v>345</v>
      </c>
      <c r="B58" s="24">
        <v>0.72599707402557578</v>
      </c>
      <c r="C58" s="25" t="str">
        <f t="shared" si="0"/>
        <v>10%</v>
      </c>
      <c r="D58" s="23" t="s">
        <v>7</v>
      </c>
      <c r="E58" s="23" t="s">
        <v>346</v>
      </c>
      <c r="F58" s="23">
        <v>147471</v>
      </c>
      <c r="G58" s="23" t="s">
        <v>347</v>
      </c>
      <c r="H58" s="23" t="s">
        <v>348</v>
      </c>
      <c r="I58" s="26" t="s">
        <v>349</v>
      </c>
    </row>
    <row r="59" spans="1:9" x14ac:dyDescent="0.25">
      <c r="A59" s="23" t="s">
        <v>350</v>
      </c>
      <c r="B59" s="24">
        <v>0.7910606861406958</v>
      </c>
      <c r="C59" s="25" t="str">
        <f t="shared" si="0"/>
        <v>10%</v>
      </c>
      <c r="D59" s="23" t="s">
        <v>114</v>
      </c>
      <c r="E59" s="23" t="s">
        <v>351</v>
      </c>
      <c r="F59" s="23">
        <v>119826</v>
      </c>
      <c r="G59" s="23" t="s">
        <v>352</v>
      </c>
      <c r="H59" s="23" t="s">
        <v>353</v>
      </c>
      <c r="I59" s="26" t="s">
        <v>354</v>
      </c>
    </row>
    <row r="60" spans="1:9" x14ac:dyDescent="0.25">
      <c r="A60" s="23" t="s">
        <v>355</v>
      </c>
      <c r="B60" s="24">
        <v>0.69266969045660487</v>
      </c>
      <c r="C60" s="25" t="str">
        <f t="shared" si="0"/>
        <v>5%</v>
      </c>
      <c r="D60" s="23" t="s">
        <v>7</v>
      </c>
      <c r="E60" s="23" t="s">
        <v>356</v>
      </c>
      <c r="F60" s="23">
        <v>147618</v>
      </c>
      <c r="G60" s="23" t="s">
        <v>357</v>
      </c>
      <c r="H60" s="23" t="s">
        <v>358</v>
      </c>
      <c r="I60" s="26" t="s">
        <v>359</v>
      </c>
    </row>
    <row r="61" spans="1:9" x14ac:dyDescent="0.25">
      <c r="A61" s="23" t="s">
        <v>360</v>
      </c>
      <c r="B61" s="24">
        <v>0.7756588543029751</v>
      </c>
      <c r="C61" s="25" t="str">
        <f t="shared" si="0"/>
        <v>10%</v>
      </c>
      <c r="D61" s="23" t="s">
        <v>7</v>
      </c>
      <c r="E61" s="23" t="s">
        <v>361</v>
      </c>
      <c r="F61" s="23">
        <v>119827</v>
      </c>
      <c r="G61" s="23" t="s">
        <v>362</v>
      </c>
      <c r="H61" s="23" t="s">
        <v>363</v>
      </c>
      <c r="I61" s="26" t="s">
        <v>364</v>
      </c>
    </row>
    <row r="62" spans="1:9" x14ac:dyDescent="0.25">
      <c r="A62" s="23" t="s">
        <v>365</v>
      </c>
      <c r="B62" s="24">
        <v>0.70377430873235103</v>
      </c>
      <c r="C62" s="25" t="str">
        <f t="shared" si="0"/>
        <v>10%</v>
      </c>
      <c r="D62" s="23" t="s">
        <v>7</v>
      </c>
      <c r="E62" s="23" t="s">
        <v>366</v>
      </c>
      <c r="F62" s="23">
        <v>131883</v>
      </c>
      <c r="G62" s="23" t="s">
        <v>367</v>
      </c>
      <c r="H62" s="23" t="s">
        <v>368</v>
      </c>
      <c r="I62" s="26" t="s">
        <v>369</v>
      </c>
    </row>
    <row r="63" spans="1:9" x14ac:dyDescent="0.25">
      <c r="A63" s="23" t="s">
        <v>69</v>
      </c>
      <c r="B63" s="24">
        <v>0.80822639554187459</v>
      </c>
      <c r="C63" s="25" t="str">
        <f t="shared" si="0"/>
        <v>10%</v>
      </c>
      <c r="D63" s="23" t="s">
        <v>69</v>
      </c>
      <c r="E63" s="23" t="s">
        <v>370</v>
      </c>
      <c r="F63" s="23">
        <v>119828</v>
      </c>
      <c r="G63" s="23" t="s">
        <v>371</v>
      </c>
      <c r="H63" s="23" t="s">
        <v>372</v>
      </c>
      <c r="I63" s="26" t="s">
        <v>373</v>
      </c>
    </row>
    <row r="64" spans="1:9" x14ac:dyDescent="0.25">
      <c r="A64" s="23" t="s">
        <v>374</v>
      </c>
      <c r="B64" s="24">
        <v>0.70144597591717517</v>
      </c>
      <c r="C64" s="25" t="str">
        <f t="shared" si="0"/>
        <v>10%</v>
      </c>
      <c r="D64" s="23" t="s">
        <v>253</v>
      </c>
      <c r="E64" s="23" t="s">
        <v>375</v>
      </c>
      <c r="F64" s="23">
        <v>120031</v>
      </c>
      <c r="G64" s="23" t="s">
        <v>376</v>
      </c>
      <c r="H64" s="23" t="s">
        <v>377</v>
      </c>
      <c r="I64" s="26" t="s">
        <v>378</v>
      </c>
    </row>
    <row r="65" spans="1:9" x14ac:dyDescent="0.25">
      <c r="A65" s="23" t="s">
        <v>379</v>
      </c>
      <c r="B65" s="24">
        <v>0.75860592604137567</v>
      </c>
      <c r="C65" s="25" t="str">
        <f t="shared" si="0"/>
        <v>10%</v>
      </c>
      <c r="D65" s="23" t="s">
        <v>340</v>
      </c>
      <c r="E65" s="23" t="s">
        <v>380</v>
      </c>
      <c r="F65" s="23">
        <v>119829</v>
      </c>
      <c r="G65" s="23" t="s">
        <v>381</v>
      </c>
      <c r="H65" s="23" t="s">
        <v>382</v>
      </c>
      <c r="I65" s="26" t="s">
        <v>383</v>
      </c>
    </row>
    <row r="66" spans="1:9" x14ac:dyDescent="0.25">
      <c r="A66" s="23" t="s">
        <v>384</v>
      </c>
      <c r="B66" s="24">
        <v>0.69487412702051932</v>
      </c>
      <c r="C66" s="25" t="str">
        <f t="shared" si="0"/>
        <v>5%</v>
      </c>
      <c r="D66" s="23" t="s">
        <v>340</v>
      </c>
      <c r="E66" s="23" t="s">
        <v>385</v>
      </c>
      <c r="F66" s="23">
        <v>119830</v>
      </c>
      <c r="G66" s="23" t="s">
        <v>386</v>
      </c>
      <c r="H66" s="23" t="s">
        <v>387</v>
      </c>
      <c r="I66" s="26" t="s">
        <v>388</v>
      </c>
    </row>
    <row r="67" spans="1:9" x14ac:dyDescent="0.25">
      <c r="A67" s="23" t="s">
        <v>389</v>
      </c>
      <c r="B67" s="24">
        <v>0.77582425106467545</v>
      </c>
      <c r="C67" s="25" t="str">
        <f t="shared" ref="C67:C130" si="1">IF(B67&lt;0.5,"1%",(IF(B67&lt;0.7,"5%",(IF(B67&gt;0.7001,"10%","ERRADO")))))</f>
        <v>10%</v>
      </c>
      <c r="D67" s="23" t="s">
        <v>108</v>
      </c>
      <c r="E67" s="23" t="s">
        <v>390</v>
      </c>
      <c r="F67" s="23">
        <v>119831</v>
      </c>
      <c r="G67" s="23" t="s">
        <v>391</v>
      </c>
      <c r="H67" s="23" t="s">
        <v>392</v>
      </c>
      <c r="I67" s="26" t="s">
        <v>393</v>
      </c>
    </row>
    <row r="68" spans="1:9" x14ac:dyDescent="0.25">
      <c r="A68" s="23" t="s">
        <v>394</v>
      </c>
      <c r="B68" s="24">
        <v>0.7926668024209903</v>
      </c>
      <c r="C68" s="25" t="str">
        <f t="shared" si="1"/>
        <v>10%</v>
      </c>
      <c r="D68" s="23" t="s">
        <v>114</v>
      </c>
      <c r="E68" s="23" t="s">
        <v>395</v>
      </c>
      <c r="F68" s="23">
        <v>122343</v>
      </c>
      <c r="G68" s="23" t="s">
        <v>396</v>
      </c>
      <c r="H68" s="23" t="s">
        <v>397</v>
      </c>
      <c r="I68" s="26" t="s">
        <v>398</v>
      </c>
    </row>
    <row r="69" spans="1:9" x14ac:dyDescent="0.25">
      <c r="A69" s="23" t="s">
        <v>399</v>
      </c>
      <c r="B69" s="24">
        <v>0.83115106626037472</v>
      </c>
      <c r="C69" s="25" t="str">
        <f t="shared" si="1"/>
        <v>10%</v>
      </c>
      <c r="D69" s="23" t="s">
        <v>153</v>
      </c>
      <c r="E69" s="23" t="s">
        <v>400</v>
      </c>
      <c r="F69" s="23">
        <v>119832</v>
      </c>
      <c r="G69" s="23" t="s">
        <v>401</v>
      </c>
      <c r="H69" s="23" t="s">
        <v>402</v>
      </c>
      <c r="I69" s="26" t="s">
        <v>403</v>
      </c>
    </row>
    <row r="70" spans="1:9" x14ac:dyDescent="0.25">
      <c r="A70" s="23" t="s">
        <v>404</v>
      </c>
      <c r="B70" s="24">
        <v>0.70969052284695211</v>
      </c>
      <c r="C70" s="25" t="str">
        <f t="shared" si="1"/>
        <v>10%</v>
      </c>
      <c r="D70" s="23" t="s">
        <v>216</v>
      </c>
      <c r="E70" s="23" t="s">
        <v>405</v>
      </c>
      <c r="F70" s="23">
        <v>119833</v>
      </c>
      <c r="G70" s="23" t="s">
        <v>406</v>
      </c>
      <c r="H70" s="23" t="s">
        <v>407</v>
      </c>
      <c r="I70" s="26" t="s">
        <v>408</v>
      </c>
    </row>
    <row r="71" spans="1:9" x14ac:dyDescent="0.25">
      <c r="A71" s="23" t="s">
        <v>114</v>
      </c>
      <c r="B71" s="24">
        <v>0.83295179810232922</v>
      </c>
      <c r="C71" s="25" t="str">
        <f t="shared" si="1"/>
        <v>10%</v>
      </c>
      <c r="D71" s="23" t="s">
        <v>114</v>
      </c>
      <c r="E71" s="23" t="s">
        <v>409</v>
      </c>
      <c r="F71" s="23">
        <v>119834</v>
      </c>
      <c r="G71" s="23" t="s">
        <v>410</v>
      </c>
      <c r="H71" s="23" t="s">
        <v>411</v>
      </c>
      <c r="I71" s="26" t="s">
        <v>412</v>
      </c>
    </row>
    <row r="72" spans="1:9" x14ac:dyDescent="0.25">
      <c r="A72" s="23" t="s">
        <v>413</v>
      </c>
      <c r="B72" s="24">
        <v>0.80606672687411596</v>
      </c>
      <c r="C72" s="25" t="str">
        <f t="shared" si="1"/>
        <v>10%</v>
      </c>
      <c r="D72" s="23" t="s">
        <v>153</v>
      </c>
      <c r="E72" s="23" t="s">
        <v>414</v>
      </c>
      <c r="F72" s="23">
        <v>119835</v>
      </c>
      <c r="G72" s="23" t="s">
        <v>415</v>
      </c>
      <c r="H72" s="23" t="s">
        <v>416</v>
      </c>
      <c r="I72" s="26" t="s">
        <v>417</v>
      </c>
    </row>
    <row r="73" spans="1:9" x14ac:dyDescent="0.25">
      <c r="A73" s="23" t="s">
        <v>418</v>
      </c>
      <c r="B73" s="27">
        <v>0.72444694221991901</v>
      </c>
      <c r="C73" s="25" t="str">
        <f t="shared" si="1"/>
        <v>10%</v>
      </c>
      <c r="D73" s="23" t="s">
        <v>114</v>
      </c>
      <c r="E73" s="23" t="s">
        <v>419</v>
      </c>
      <c r="F73" s="23">
        <v>119836</v>
      </c>
      <c r="G73" s="23" t="s">
        <v>420</v>
      </c>
      <c r="H73" s="23" t="s">
        <v>421</v>
      </c>
      <c r="I73" s="26" t="s">
        <v>422</v>
      </c>
    </row>
    <row r="74" spans="1:9" x14ac:dyDescent="0.25">
      <c r="A74" s="23" t="s">
        <v>423</v>
      </c>
      <c r="B74" s="27">
        <v>0.77279777524379278</v>
      </c>
      <c r="C74" s="25" t="str">
        <f t="shared" si="1"/>
        <v>10%</v>
      </c>
      <c r="D74" s="23" t="s">
        <v>97</v>
      </c>
      <c r="E74" s="23" t="s">
        <v>424</v>
      </c>
      <c r="F74" s="23">
        <v>122344</v>
      </c>
      <c r="G74" s="23" t="s">
        <v>425</v>
      </c>
      <c r="H74" s="23" t="s">
        <v>426</v>
      </c>
      <c r="I74" s="26" t="s">
        <v>427</v>
      </c>
    </row>
    <row r="75" spans="1:9" x14ac:dyDescent="0.25">
      <c r="A75" s="23" t="s">
        <v>428</v>
      </c>
      <c r="B75" s="24">
        <v>0.6200867212095541</v>
      </c>
      <c r="C75" s="25" t="str">
        <f t="shared" si="1"/>
        <v>5%</v>
      </c>
      <c r="D75" s="23" t="s">
        <v>7</v>
      </c>
      <c r="E75" s="23" t="s">
        <v>429</v>
      </c>
      <c r="F75" s="23">
        <v>214805</v>
      </c>
      <c r="G75" s="23" t="s">
        <v>430</v>
      </c>
      <c r="H75" s="23" t="s">
        <v>431</v>
      </c>
      <c r="I75" s="26" t="s">
        <v>432</v>
      </c>
    </row>
    <row r="76" spans="1:9" x14ac:dyDescent="0.25">
      <c r="A76" s="23" t="s">
        <v>433</v>
      </c>
      <c r="B76" s="24">
        <v>0.78939491054792743</v>
      </c>
      <c r="C76" s="25" t="str">
        <f t="shared" si="1"/>
        <v>10%</v>
      </c>
      <c r="D76" s="23" t="s">
        <v>114</v>
      </c>
      <c r="E76" s="23" t="s">
        <v>434</v>
      </c>
      <c r="F76" s="23">
        <v>119837</v>
      </c>
      <c r="G76" s="23" t="s">
        <v>435</v>
      </c>
      <c r="H76" s="23" t="s">
        <v>436</v>
      </c>
      <c r="I76" s="26" t="s">
        <v>437</v>
      </c>
    </row>
    <row r="77" spans="1:9" x14ac:dyDescent="0.25">
      <c r="A77" s="23" t="s">
        <v>438</v>
      </c>
      <c r="B77" s="24">
        <v>0.77628559853271717</v>
      </c>
      <c r="C77" s="25" t="str">
        <f t="shared" si="1"/>
        <v>10%</v>
      </c>
      <c r="D77" s="23" t="s">
        <v>279</v>
      </c>
      <c r="E77" s="23" t="s">
        <v>439</v>
      </c>
      <c r="F77" s="23">
        <v>119838</v>
      </c>
      <c r="G77" s="23" t="s">
        <v>440</v>
      </c>
      <c r="H77" s="23" t="s">
        <v>441</v>
      </c>
      <c r="I77" s="26" t="s">
        <v>442</v>
      </c>
    </row>
    <row r="78" spans="1:9" x14ac:dyDescent="0.25">
      <c r="A78" s="23" t="s">
        <v>443</v>
      </c>
      <c r="B78" s="24">
        <v>0.81997444184265234</v>
      </c>
      <c r="C78" s="25" t="str">
        <f t="shared" si="1"/>
        <v>10%</v>
      </c>
      <c r="D78" s="23" t="s">
        <v>443</v>
      </c>
      <c r="E78" s="23" t="s">
        <v>444</v>
      </c>
      <c r="F78" s="23">
        <v>122345</v>
      </c>
      <c r="G78" s="23" t="s">
        <v>445</v>
      </c>
      <c r="H78" s="23" t="s">
        <v>446</v>
      </c>
      <c r="I78" s="26" t="s">
        <v>447</v>
      </c>
    </row>
    <row r="79" spans="1:9" x14ac:dyDescent="0.25">
      <c r="A79" s="23" t="s">
        <v>448</v>
      </c>
      <c r="B79" s="24">
        <v>0.78454513131987191</v>
      </c>
      <c r="C79" s="25" t="str">
        <f t="shared" si="1"/>
        <v>10%</v>
      </c>
      <c r="D79" s="23" t="s">
        <v>443</v>
      </c>
      <c r="E79" s="23" t="s">
        <v>449</v>
      </c>
      <c r="F79" s="23">
        <v>122346</v>
      </c>
      <c r="G79" s="23" t="s">
        <v>450</v>
      </c>
      <c r="H79" s="23" t="s">
        <v>451</v>
      </c>
      <c r="I79" s="26" t="s">
        <v>452</v>
      </c>
    </row>
    <row r="80" spans="1:9" x14ac:dyDescent="0.25">
      <c r="A80" s="23" t="s">
        <v>453</v>
      </c>
      <c r="B80" s="24">
        <v>0.71004109030009543</v>
      </c>
      <c r="C80" s="25" t="str">
        <f t="shared" si="1"/>
        <v>10%</v>
      </c>
      <c r="D80" s="23" t="s">
        <v>279</v>
      </c>
      <c r="E80" s="23" t="s">
        <v>454</v>
      </c>
      <c r="F80" s="23">
        <v>119839</v>
      </c>
      <c r="G80" s="23" t="s">
        <v>455</v>
      </c>
      <c r="H80" s="23" t="s">
        <v>456</v>
      </c>
      <c r="I80" s="26" t="s">
        <v>457</v>
      </c>
    </row>
    <row r="81" spans="1:9" x14ac:dyDescent="0.25">
      <c r="A81" s="23" t="s">
        <v>458</v>
      </c>
      <c r="B81" s="24">
        <v>0.74609869870649126</v>
      </c>
      <c r="C81" s="25" t="str">
        <f t="shared" si="1"/>
        <v>10%</v>
      </c>
      <c r="D81" s="23" t="s">
        <v>7</v>
      </c>
      <c r="E81" s="23" t="s">
        <v>459</v>
      </c>
      <c r="F81" s="23">
        <v>133441</v>
      </c>
      <c r="G81" s="23" t="s">
        <v>460</v>
      </c>
      <c r="H81" s="23" t="s">
        <v>461</v>
      </c>
      <c r="I81" s="26" t="s">
        <v>462</v>
      </c>
    </row>
    <row r="82" spans="1:9" x14ac:dyDescent="0.25">
      <c r="A82" s="23" t="s">
        <v>463</v>
      </c>
      <c r="B82" s="24">
        <v>0.77873391225673994</v>
      </c>
      <c r="C82" s="25" t="str">
        <f t="shared" si="1"/>
        <v>10%</v>
      </c>
      <c r="D82" s="23" t="s">
        <v>125</v>
      </c>
      <c r="E82" s="23" t="s">
        <v>464</v>
      </c>
      <c r="F82" s="23">
        <v>122347</v>
      </c>
      <c r="G82" s="23" t="s">
        <v>465</v>
      </c>
      <c r="H82" s="23" t="s">
        <v>466</v>
      </c>
      <c r="I82" s="26" t="s">
        <v>467</v>
      </c>
    </row>
    <row r="83" spans="1:9" x14ac:dyDescent="0.25">
      <c r="A83" s="23" t="s">
        <v>468</v>
      </c>
      <c r="B83" s="24">
        <v>0.68238382367676309</v>
      </c>
      <c r="C83" s="25" t="str">
        <f t="shared" si="1"/>
        <v>5%</v>
      </c>
      <c r="D83" s="23" t="s">
        <v>48</v>
      </c>
      <c r="E83" s="23" t="s">
        <v>469</v>
      </c>
      <c r="F83" s="23">
        <v>147436</v>
      </c>
      <c r="G83" s="23" t="s">
        <v>470</v>
      </c>
      <c r="H83" s="23" t="s">
        <v>471</v>
      </c>
      <c r="I83" s="26" t="s">
        <v>472</v>
      </c>
    </row>
    <row r="84" spans="1:9" x14ac:dyDescent="0.25">
      <c r="A84" s="23" t="s">
        <v>473</v>
      </c>
      <c r="B84" s="24">
        <v>0.71337516732988393</v>
      </c>
      <c r="C84" s="25" t="str">
        <f t="shared" si="1"/>
        <v>10%</v>
      </c>
      <c r="D84" s="23" t="s">
        <v>216</v>
      </c>
      <c r="E84" s="23" t="s">
        <v>474</v>
      </c>
      <c r="F84" s="23">
        <v>122412</v>
      </c>
      <c r="G84" s="23" t="s">
        <v>475</v>
      </c>
      <c r="H84" s="23" t="s">
        <v>476</v>
      </c>
      <c r="I84" s="26" t="s">
        <v>477</v>
      </c>
    </row>
    <row r="85" spans="1:9" x14ac:dyDescent="0.25">
      <c r="A85" s="23" t="s">
        <v>478</v>
      </c>
      <c r="B85" s="24">
        <v>0.66651655569079027</v>
      </c>
      <c r="C85" s="25" t="str">
        <f t="shared" si="1"/>
        <v>5%</v>
      </c>
      <c r="D85" s="23" t="s">
        <v>7</v>
      </c>
      <c r="E85" s="23" t="s">
        <v>479</v>
      </c>
      <c r="F85" s="23">
        <v>147484</v>
      </c>
      <c r="G85" s="23" t="s">
        <v>480</v>
      </c>
      <c r="H85" s="23" t="s">
        <v>481</v>
      </c>
      <c r="I85" s="26" t="s">
        <v>482</v>
      </c>
    </row>
    <row r="86" spans="1:9" x14ac:dyDescent="0.25">
      <c r="A86" s="23" t="s">
        <v>483</v>
      </c>
      <c r="B86" s="24">
        <v>0.76022826779592723</v>
      </c>
      <c r="C86" s="25" t="str">
        <f t="shared" si="1"/>
        <v>10%</v>
      </c>
      <c r="D86" s="23" t="s">
        <v>114</v>
      </c>
      <c r="E86" s="23" t="s">
        <v>484</v>
      </c>
      <c r="F86" s="23">
        <v>133427</v>
      </c>
      <c r="G86" s="23" t="s">
        <v>485</v>
      </c>
      <c r="H86" s="23" t="s">
        <v>486</v>
      </c>
      <c r="I86" s="26" t="s">
        <v>487</v>
      </c>
    </row>
    <row r="87" spans="1:9" x14ac:dyDescent="0.25">
      <c r="A87" s="23" t="s">
        <v>48</v>
      </c>
      <c r="B87" s="24">
        <v>0.78064283454314243</v>
      </c>
      <c r="C87" s="25" t="str">
        <f t="shared" si="1"/>
        <v>10%</v>
      </c>
      <c r="D87" s="23" t="s">
        <v>48</v>
      </c>
      <c r="E87" s="23" t="s">
        <v>488</v>
      </c>
      <c r="F87" s="23">
        <v>119840</v>
      </c>
      <c r="G87" s="23" t="s">
        <v>489</v>
      </c>
      <c r="H87" s="23" t="s">
        <v>490</v>
      </c>
      <c r="I87" s="26" t="s">
        <v>491</v>
      </c>
    </row>
    <row r="88" spans="1:9" x14ac:dyDescent="0.25">
      <c r="A88" s="23" t="s">
        <v>492</v>
      </c>
      <c r="B88" s="24">
        <v>0.72335236226574817</v>
      </c>
      <c r="C88" s="25" t="str">
        <f t="shared" si="1"/>
        <v>10%</v>
      </c>
      <c r="D88" s="23" t="s">
        <v>279</v>
      </c>
      <c r="E88" s="23" t="s">
        <v>493</v>
      </c>
      <c r="F88" s="23">
        <v>119841</v>
      </c>
      <c r="G88" s="23" t="s">
        <v>494</v>
      </c>
      <c r="H88" s="23" t="s">
        <v>495</v>
      </c>
      <c r="I88" s="26" t="s">
        <v>496</v>
      </c>
    </row>
    <row r="89" spans="1:9" x14ac:dyDescent="0.25">
      <c r="A89" s="23" t="s">
        <v>497</v>
      </c>
      <c r="B89" s="24">
        <v>0.75901279443353076</v>
      </c>
      <c r="C89" s="25" t="str">
        <f t="shared" si="1"/>
        <v>10%</v>
      </c>
      <c r="D89" s="23" t="s">
        <v>279</v>
      </c>
      <c r="E89" s="23" t="s">
        <v>498</v>
      </c>
      <c r="F89" s="23">
        <v>119842</v>
      </c>
      <c r="G89" s="23" t="s">
        <v>499</v>
      </c>
      <c r="H89" s="23" t="s">
        <v>500</v>
      </c>
      <c r="I89" s="26" t="s">
        <v>501</v>
      </c>
    </row>
    <row r="90" spans="1:9" x14ac:dyDescent="0.25">
      <c r="A90" s="23" t="s">
        <v>502</v>
      </c>
      <c r="B90" s="24">
        <v>0.6985636187372154</v>
      </c>
      <c r="C90" s="25" t="str">
        <f t="shared" si="1"/>
        <v>5%</v>
      </c>
      <c r="D90" s="23" t="s">
        <v>69</v>
      </c>
      <c r="E90" s="23" t="s">
        <v>503</v>
      </c>
      <c r="F90" s="23">
        <v>119843</v>
      </c>
      <c r="G90" s="23" t="s">
        <v>504</v>
      </c>
      <c r="H90" s="23" t="s">
        <v>505</v>
      </c>
      <c r="I90" s="26" t="s">
        <v>506</v>
      </c>
    </row>
    <row r="91" spans="1:9" x14ac:dyDescent="0.25">
      <c r="A91" s="23" t="s">
        <v>507</v>
      </c>
      <c r="B91" s="24">
        <v>0.70545803494836823</v>
      </c>
      <c r="C91" s="25" t="str">
        <f t="shared" si="1"/>
        <v>10%</v>
      </c>
      <c r="D91" s="23" t="s">
        <v>137</v>
      </c>
      <c r="E91" s="23" t="s">
        <v>508</v>
      </c>
      <c r="F91" s="23">
        <v>119846</v>
      </c>
      <c r="G91" s="23" t="s">
        <v>509</v>
      </c>
      <c r="H91" s="23" t="s">
        <v>510</v>
      </c>
      <c r="I91" s="26" t="s">
        <v>511</v>
      </c>
    </row>
    <row r="92" spans="1:9" x14ac:dyDescent="0.25">
      <c r="A92" s="23" t="s">
        <v>512</v>
      </c>
      <c r="B92" s="24">
        <v>0.76084035522233184</v>
      </c>
      <c r="C92" s="25" t="str">
        <f t="shared" si="1"/>
        <v>10%</v>
      </c>
      <c r="D92" s="23" t="s">
        <v>247</v>
      </c>
      <c r="E92" s="23" t="s">
        <v>513</v>
      </c>
      <c r="F92" s="23">
        <v>119844</v>
      </c>
      <c r="G92" s="23" t="s">
        <v>514</v>
      </c>
      <c r="H92" s="23" t="s">
        <v>515</v>
      </c>
      <c r="I92" s="26" t="s">
        <v>516</v>
      </c>
    </row>
    <row r="93" spans="1:9" x14ac:dyDescent="0.25">
      <c r="A93" s="23" t="s">
        <v>517</v>
      </c>
      <c r="B93" s="24">
        <v>0.75044744695325116</v>
      </c>
      <c r="C93" s="25" t="str">
        <f t="shared" si="1"/>
        <v>10%</v>
      </c>
      <c r="D93" s="23" t="s">
        <v>75</v>
      </c>
      <c r="E93" s="23" t="s">
        <v>518</v>
      </c>
      <c r="F93" s="23">
        <v>119845</v>
      </c>
      <c r="G93" s="23" t="s">
        <v>519</v>
      </c>
      <c r="H93" s="23" t="s">
        <v>520</v>
      </c>
      <c r="I93" s="26" t="s">
        <v>521</v>
      </c>
    </row>
    <row r="94" spans="1:9" x14ac:dyDescent="0.25">
      <c r="A94" s="23" t="s">
        <v>522</v>
      </c>
      <c r="B94" s="24">
        <v>0.69153600939316551</v>
      </c>
      <c r="C94" s="25" t="str">
        <f t="shared" si="1"/>
        <v>5%</v>
      </c>
      <c r="D94" s="23" t="s">
        <v>81</v>
      </c>
      <c r="E94" s="23" t="s">
        <v>523</v>
      </c>
      <c r="F94" s="23">
        <v>122348</v>
      </c>
      <c r="G94" s="23" t="s">
        <v>524</v>
      </c>
      <c r="H94" s="23" t="s">
        <v>525</v>
      </c>
      <c r="I94" s="26" t="s">
        <v>526</v>
      </c>
    </row>
    <row r="95" spans="1:9" x14ac:dyDescent="0.25">
      <c r="A95" s="23" t="s">
        <v>527</v>
      </c>
      <c r="B95" s="24">
        <v>0.7739679202745734</v>
      </c>
      <c r="C95" s="25" t="str">
        <f t="shared" si="1"/>
        <v>10%</v>
      </c>
      <c r="D95" s="23" t="s">
        <v>159</v>
      </c>
      <c r="E95" s="23" t="s">
        <v>528</v>
      </c>
      <c r="F95" s="23">
        <v>119847</v>
      </c>
      <c r="G95" s="23" t="s">
        <v>529</v>
      </c>
      <c r="H95" s="23" t="s">
        <v>530</v>
      </c>
      <c r="I95" s="26" t="s">
        <v>531</v>
      </c>
    </row>
    <row r="96" spans="1:9" x14ac:dyDescent="0.25">
      <c r="A96" s="23" t="s">
        <v>7</v>
      </c>
      <c r="B96" s="24">
        <v>0.90133007415909272</v>
      </c>
      <c r="C96" s="25" t="str">
        <f t="shared" si="1"/>
        <v>10%</v>
      </c>
      <c r="D96" s="23" t="s">
        <v>7</v>
      </c>
      <c r="E96" s="23" t="s">
        <v>532</v>
      </c>
      <c r="F96" s="23">
        <v>14</v>
      </c>
      <c r="G96" s="23" t="s">
        <v>533</v>
      </c>
      <c r="H96" s="23" t="s">
        <v>534</v>
      </c>
      <c r="I96" s="26" t="s">
        <v>535</v>
      </c>
    </row>
    <row r="97" spans="1:9" x14ac:dyDescent="0.25">
      <c r="A97" s="23" t="s">
        <v>536</v>
      </c>
      <c r="B97" s="24">
        <v>0.70085411639745399</v>
      </c>
      <c r="C97" s="25" t="str">
        <f t="shared" si="1"/>
        <v>10%</v>
      </c>
      <c r="D97" s="23" t="s">
        <v>216</v>
      </c>
      <c r="E97" s="23" t="s">
        <v>537</v>
      </c>
      <c r="F97" s="23">
        <v>119849</v>
      </c>
      <c r="G97" s="23" t="s">
        <v>538</v>
      </c>
      <c r="H97" s="23" t="s">
        <v>539</v>
      </c>
      <c r="I97" s="26" t="s">
        <v>540</v>
      </c>
    </row>
    <row r="98" spans="1:9" x14ac:dyDescent="0.25">
      <c r="A98" s="23" t="s">
        <v>541</v>
      </c>
      <c r="B98" s="24">
        <v>0.78139498784043548</v>
      </c>
      <c r="C98" s="25" t="str">
        <f t="shared" si="1"/>
        <v>10%</v>
      </c>
      <c r="D98" s="23" t="s">
        <v>81</v>
      </c>
      <c r="E98" s="23" t="s">
        <v>542</v>
      </c>
      <c r="F98" s="23">
        <v>119851</v>
      </c>
      <c r="G98" s="23" t="s">
        <v>543</v>
      </c>
      <c r="H98" s="23" t="s">
        <v>544</v>
      </c>
      <c r="I98" s="26" t="s">
        <v>545</v>
      </c>
    </row>
    <row r="99" spans="1:9" x14ac:dyDescent="0.25">
      <c r="A99" s="23" t="s">
        <v>546</v>
      </c>
      <c r="B99" s="24">
        <v>0.65598061395261409</v>
      </c>
      <c r="C99" s="25" t="str">
        <f t="shared" si="1"/>
        <v>5%</v>
      </c>
      <c r="D99" s="23" t="s">
        <v>547</v>
      </c>
      <c r="E99" s="23" t="s">
        <v>548</v>
      </c>
      <c r="F99" s="23">
        <v>122349</v>
      </c>
      <c r="G99" s="23" t="s">
        <v>549</v>
      </c>
      <c r="H99" s="23" t="s">
        <v>550</v>
      </c>
      <c r="I99" s="26" t="s">
        <v>551</v>
      </c>
    </row>
    <row r="100" spans="1:9" x14ac:dyDescent="0.25">
      <c r="A100" s="23" t="s">
        <v>552</v>
      </c>
      <c r="B100" s="24">
        <v>0.72044975523624621</v>
      </c>
      <c r="C100" s="25" t="str">
        <f t="shared" si="1"/>
        <v>10%</v>
      </c>
      <c r="D100" s="23" t="s">
        <v>114</v>
      </c>
      <c r="E100" s="23" t="s">
        <v>553</v>
      </c>
      <c r="F100" s="23">
        <v>119850</v>
      </c>
      <c r="G100" s="23" t="s">
        <v>554</v>
      </c>
      <c r="H100" s="23" t="s">
        <v>555</v>
      </c>
      <c r="I100" s="26" t="s">
        <v>556</v>
      </c>
    </row>
    <row r="101" spans="1:9" x14ac:dyDescent="0.25">
      <c r="A101" s="23" t="s">
        <v>247</v>
      </c>
      <c r="B101" s="24">
        <v>0.83676956910040534</v>
      </c>
      <c r="C101" s="25" t="str">
        <f t="shared" si="1"/>
        <v>10%</v>
      </c>
      <c r="D101" s="23" t="s">
        <v>247</v>
      </c>
      <c r="E101" s="23" t="s">
        <v>557</v>
      </c>
      <c r="F101" s="23">
        <v>119852</v>
      </c>
      <c r="G101" s="23" t="s">
        <v>558</v>
      </c>
      <c r="H101" s="23" t="s">
        <v>559</v>
      </c>
      <c r="I101" s="26" t="s">
        <v>560</v>
      </c>
    </row>
    <row r="102" spans="1:9" x14ac:dyDescent="0.25">
      <c r="A102" s="23" t="s">
        <v>561</v>
      </c>
      <c r="B102" s="24">
        <v>0.82635358862555508</v>
      </c>
      <c r="C102" s="25" t="str">
        <f t="shared" si="1"/>
        <v>10%</v>
      </c>
      <c r="D102" s="23" t="s">
        <v>75</v>
      </c>
      <c r="E102" s="23" t="s">
        <v>562</v>
      </c>
      <c r="F102" s="23">
        <v>119853</v>
      </c>
      <c r="G102" s="23" t="s">
        <v>563</v>
      </c>
      <c r="H102" s="23" t="s">
        <v>564</v>
      </c>
      <c r="I102" s="26" t="s">
        <v>565</v>
      </c>
    </row>
    <row r="103" spans="1:9" x14ac:dyDescent="0.25">
      <c r="A103" s="23" t="s">
        <v>566</v>
      </c>
      <c r="B103" s="24">
        <v>0.74377442559076778</v>
      </c>
      <c r="C103" s="25" t="str">
        <f t="shared" si="1"/>
        <v>10%</v>
      </c>
      <c r="D103" s="23" t="s">
        <v>125</v>
      </c>
      <c r="E103" s="23" t="s">
        <v>567</v>
      </c>
      <c r="F103" s="23">
        <v>120028</v>
      </c>
      <c r="G103" s="23" t="s">
        <v>568</v>
      </c>
      <c r="H103" s="23" t="s">
        <v>569</v>
      </c>
      <c r="I103" s="26" t="s">
        <v>570</v>
      </c>
    </row>
    <row r="104" spans="1:9" x14ac:dyDescent="0.25">
      <c r="A104" s="23" t="s">
        <v>571</v>
      </c>
      <c r="B104" s="24">
        <v>0.45917989755881128</v>
      </c>
      <c r="C104" s="25" t="str">
        <f t="shared" si="1"/>
        <v>1%</v>
      </c>
      <c r="D104" s="23" t="s">
        <v>7</v>
      </c>
      <c r="E104" s="23" t="s">
        <v>572</v>
      </c>
      <c r="F104" s="23">
        <v>122350</v>
      </c>
      <c r="G104" s="23" t="s">
        <v>573</v>
      </c>
      <c r="H104" s="23" t="s">
        <v>574</v>
      </c>
      <c r="I104" s="26" t="s">
        <v>575</v>
      </c>
    </row>
    <row r="105" spans="1:9" x14ac:dyDescent="0.25">
      <c r="A105" s="23" t="s">
        <v>576</v>
      </c>
      <c r="B105" s="24">
        <v>0.76144897599962613</v>
      </c>
      <c r="C105" s="25" t="str">
        <f t="shared" si="1"/>
        <v>10%</v>
      </c>
      <c r="D105" s="23" t="s">
        <v>108</v>
      </c>
      <c r="E105" s="23" t="s">
        <v>577</v>
      </c>
      <c r="F105" s="23">
        <v>119854</v>
      </c>
      <c r="G105" s="23" t="s">
        <v>578</v>
      </c>
      <c r="H105" s="23" t="s">
        <v>579</v>
      </c>
      <c r="I105" s="26" t="s">
        <v>580</v>
      </c>
    </row>
    <row r="106" spans="1:9" x14ac:dyDescent="0.25">
      <c r="A106" s="23" t="s">
        <v>581</v>
      </c>
      <c r="B106" s="24">
        <v>0.73386467711440595</v>
      </c>
      <c r="C106" s="25" t="str">
        <f t="shared" si="1"/>
        <v>10%</v>
      </c>
      <c r="D106" s="23" t="s">
        <v>69</v>
      </c>
      <c r="E106" s="23" t="s">
        <v>582</v>
      </c>
      <c r="F106" s="23">
        <v>119855</v>
      </c>
      <c r="G106" s="23" t="s">
        <v>583</v>
      </c>
      <c r="H106" s="23" t="s">
        <v>584</v>
      </c>
      <c r="I106" s="26" t="s">
        <v>585</v>
      </c>
    </row>
    <row r="107" spans="1:9" x14ac:dyDescent="0.25">
      <c r="A107" s="23" t="s">
        <v>586</v>
      </c>
      <c r="B107" s="24">
        <v>0.79103798808827108</v>
      </c>
      <c r="C107" s="25" t="str">
        <f t="shared" si="1"/>
        <v>10%</v>
      </c>
      <c r="D107" s="23" t="s">
        <v>185</v>
      </c>
      <c r="E107" s="23" t="s">
        <v>587</v>
      </c>
      <c r="F107" s="23">
        <v>119856</v>
      </c>
      <c r="G107" s="23" t="s">
        <v>588</v>
      </c>
      <c r="H107" s="23" t="s">
        <v>589</v>
      </c>
      <c r="I107" s="26" t="s">
        <v>590</v>
      </c>
    </row>
    <row r="108" spans="1:9" x14ac:dyDescent="0.25">
      <c r="A108" s="23" t="s">
        <v>591</v>
      </c>
      <c r="B108" s="24">
        <v>0.76215535532365364</v>
      </c>
      <c r="C108" s="25" t="str">
        <f t="shared" si="1"/>
        <v>10%</v>
      </c>
      <c r="D108" s="23" t="s">
        <v>75</v>
      </c>
      <c r="E108" s="23" t="s">
        <v>592</v>
      </c>
      <c r="F108" s="23">
        <v>119857</v>
      </c>
      <c r="G108" s="23" t="s">
        <v>593</v>
      </c>
      <c r="H108" s="23" t="s">
        <v>594</v>
      </c>
      <c r="I108" s="26" t="s">
        <v>595</v>
      </c>
    </row>
    <row r="109" spans="1:9" x14ac:dyDescent="0.25">
      <c r="A109" s="23" t="s">
        <v>596</v>
      </c>
      <c r="B109" s="24">
        <v>0.74632382208507153</v>
      </c>
      <c r="C109" s="25" t="str">
        <f t="shared" si="1"/>
        <v>10%</v>
      </c>
      <c r="D109" s="23" t="s">
        <v>547</v>
      </c>
      <c r="E109" s="23" t="s">
        <v>597</v>
      </c>
      <c r="F109" s="23">
        <v>119858</v>
      </c>
      <c r="G109" s="23" t="s">
        <v>598</v>
      </c>
      <c r="H109" s="23" t="s">
        <v>599</v>
      </c>
      <c r="I109" s="26" t="s">
        <v>600</v>
      </c>
    </row>
    <row r="110" spans="1:9" x14ac:dyDescent="0.25">
      <c r="A110" s="23" t="s">
        <v>601</v>
      </c>
      <c r="B110" s="24">
        <v>0.72415740384726168</v>
      </c>
      <c r="C110" s="25" t="str">
        <f t="shared" si="1"/>
        <v>10%</v>
      </c>
      <c r="D110" s="23" t="s">
        <v>69</v>
      </c>
      <c r="E110" s="23" t="s">
        <v>602</v>
      </c>
      <c r="F110" s="23">
        <v>122351</v>
      </c>
      <c r="G110" s="23" t="s">
        <v>603</v>
      </c>
      <c r="H110" s="23" t="s">
        <v>604</v>
      </c>
      <c r="I110" s="26" t="s">
        <v>605</v>
      </c>
    </row>
    <row r="111" spans="1:9" x14ac:dyDescent="0.25">
      <c r="A111" s="23" t="s">
        <v>606</v>
      </c>
      <c r="B111" s="24">
        <v>0.74861742459049552</v>
      </c>
      <c r="C111" s="25" t="str">
        <f t="shared" si="1"/>
        <v>10%</v>
      </c>
      <c r="D111" s="23" t="s">
        <v>159</v>
      </c>
      <c r="E111" s="23" t="s">
        <v>607</v>
      </c>
      <c r="F111" s="23">
        <v>119859</v>
      </c>
      <c r="G111" s="23" t="s">
        <v>608</v>
      </c>
      <c r="H111" s="23" t="s">
        <v>609</v>
      </c>
      <c r="I111" s="26" t="s">
        <v>610</v>
      </c>
    </row>
    <row r="112" spans="1:9" x14ac:dyDescent="0.25">
      <c r="A112" s="23" t="s">
        <v>611</v>
      </c>
      <c r="B112" s="24">
        <v>0.71093384939777182</v>
      </c>
      <c r="C112" s="25" t="str">
        <f t="shared" si="1"/>
        <v>10%</v>
      </c>
      <c r="D112" s="23" t="s">
        <v>7</v>
      </c>
      <c r="E112" s="23" t="s">
        <v>612</v>
      </c>
      <c r="F112" s="23">
        <v>122352</v>
      </c>
      <c r="G112" s="23" t="s">
        <v>613</v>
      </c>
      <c r="H112" s="23" t="s">
        <v>614</v>
      </c>
      <c r="I112" s="26" t="s">
        <v>615</v>
      </c>
    </row>
    <row r="113" spans="1:9" x14ac:dyDescent="0.25">
      <c r="A113" s="23" t="s">
        <v>616</v>
      </c>
      <c r="B113" s="24">
        <v>0.71724689610999681</v>
      </c>
      <c r="C113" s="25" t="str">
        <f t="shared" si="1"/>
        <v>10%</v>
      </c>
      <c r="D113" s="23" t="s">
        <v>69</v>
      </c>
      <c r="E113" s="23" t="s">
        <v>617</v>
      </c>
      <c r="F113" s="23">
        <v>119860</v>
      </c>
      <c r="G113" s="23" t="s">
        <v>618</v>
      </c>
      <c r="H113" s="23" t="s">
        <v>619</v>
      </c>
      <c r="I113" s="26" t="s">
        <v>620</v>
      </c>
    </row>
    <row r="114" spans="1:9" x14ac:dyDescent="0.25">
      <c r="A114" s="23" t="s">
        <v>621</v>
      </c>
      <c r="B114" s="24">
        <v>0.76598019190540168</v>
      </c>
      <c r="C114" s="25" t="str">
        <f t="shared" si="1"/>
        <v>10%</v>
      </c>
      <c r="D114" s="23" t="s">
        <v>622</v>
      </c>
      <c r="E114" s="23" t="s">
        <v>623</v>
      </c>
      <c r="F114" s="23">
        <v>119861</v>
      </c>
      <c r="G114" s="23" t="s">
        <v>624</v>
      </c>
      <c r="H114" s="23" t="s">
        <v>625</v>
      </c>
      <c r="I114" s="26" t="s">
        <v>626</v>
      </c>
    </row>
    <row r="115" spans="1:9" x14ac:dyDescent="0.25">
      <c r="A115" s="23" t="s">
        <v>627</v>
      </c>
      <c r="B115" s="24">
        <v>0.73702142818771799</v>
      </c>
      <c r="C115" s="25" t="str">
        <f t="shared" si="1"/>
        <v>10%</v>
      </c>
      <c r="D115" s="23" t="s">
        <v>216</v>
      </c>
      <c r="E115" s="23" t="s">
        <v>628</v>
      </c>
      <c r="F115" s="23">
        <v>119862</v>
      </c>
      <c r="G115" s="23" t="s">
        <v>629</v>
      </c>
      <c r="H115" s="23" t="s">
        <v>630</v>
      </c>
      <c r="I115" s="26" t="s">
        <v>631</v>
      </c>
    </row>
    <row r="116" spans="1:9" x14ac:dyDescent="0.25">
      <c r="A116" s="23" t="s">
        <v>632</v>
      </c>
      <c r="B116" s="24">
        <v>0.73231070937562803</v>
      </c>
      <c r="C116" s="25" t="str">
        <f t="shared" si="1"/>
        <v>10%</v>
      </c>
      <c r="D116" s="23" t="s">
        <v>108</v>
      </c>
      <c r="E116" s="23" t="s">
        <v>633</v>
      </c>
      <c r="F116" s="23">
        <v>119863</v>
      </c>
      <c r="G116" s="23" t="s">
        <v>634</v>
      </c>
      <c r="H116" s="23" t="s">
        <v>635</v>
      </c>
      <c r="I116" s="26" t="s">
        <v>636</v>
      </c>
    </row>
    <row r="117" spans="1:9" x14ac:dyDescent="0.25">
      <c r="A117" s="23" t="s">
        <v>637</v>
      </c>
      <c r="B117" s="24">
        <v>0.78663743621356585</v>
      </c>
      <c r="C117" s="25" t="str">
        <f t="shared" si="1"/>
        <v>10%</v>
      </c>
      <c r="D117" s="23" t="s">
        <v>125</v>
      </c>
      <c r="E117" s="23" t="s">
        <v>638</v>
      </c>
      <c r="F117" s="23">
        <v>122353</v>
      </c>
      <c r="G117" s="23" t="s">
        <v>639</v>
      </c>
      <c r="H117" s="23" t="s">
        <v>640</v>
      </c>
      <c r="I117" s="26" t="s">
        <v>641</v>
      </c>
    </row>
    <row r="118" spans="1:9" x14ac:dyDescent="0.25">
      <c r="A118" s="23" t="s">
        <v>642</v>
      </c>
      <c r="B118" s="24">
        <v>0.76425394329325069</v>
      </c>
      <c r="C118" s="25" t="str">
        <f t="shared" si="1"/>
        <v>10%</v>
      </c>
      <c r="D118" s="23" t="s">
        <v>125</v>
      </c>
      <c r="E118" s="23" t="s">
        <v>643</v>
      </c>
      <c r="F118" s="23">
        <v>119864</v>
      </c>
      <c r="G118" s="23" t="s">
        <v>644</v>
      </c>
      <c r="H118" s="23" t="s">
        <v>645</v>
      </c>
      <c r="I118" s="26" t="s">
        <v>646</v>
      </c>
    </row>
    <row r="119" spans="1:9" x14ac:dyDescent="0.25">
      <c r="A119" s="23" t="s">
        <v>647</v>
      </c>
      <c r="B119" s="24">
        <v>0.7416064863928723</v>
      </c>
      <c r="C119" s="25" t="str">
        <f t="shared" si="1"/>
        <v>10%</v>
      </c>
      <c r="D119" s="23" t="s">
        <v>97</v>
      </c>
      <c r="E119" s="23" t="s">
        <v>648</v>
      </c>
      <c r="F119" s="23">
        <v>122354</v>
      </c>
      <c r="G119" s="23" t="s">
        <v>649</v>
      </c>
      <c r="H119" s="23" t="s">
        <v>650</v>
      </c>
      <c r="I119" s="26" t="s">
        <v>651</v>
      </c>
    </row>
    <row r="120" spans="1:9" x14ac:dyDescent="0.25">
      <c r="A120" s="23" t="s">
        <v>652</v>
      </c>
      <c r="B120" s="24">
        <v>0.69756227297161322</v>
      </c>
      <c r="C120" s="25" t="str">
        <f t="shared" si="1"/>
        <v>5%</v>
      </c>
      <c r="D120" s="23" t="s">
        <v>125</v>
      </c>
      <c r="E120" s="23" t="s">
        <v>653</v>
      </c>
      <c r="F120" s="23">
        <v>122355</v>
      </c>
      <c r="G120" s="23" t="s">
        <v>654</v>
      </c>
      <c r="H120" s="23" t="s">
        <v>655</v>
      </c>
      <c r="I120" s="26" t="s">
        <v>656</v>
      </c>
    </row>
    <row r="121" spans="1:9" x14ac:dyDescent="0.25">
      <c r="A121" s="23" t="s">
        <v>657</v>
      </c>
      <c r="B121" s="24">
        <v>0.79087811758217896</v>
      </c>
      <c r="C121" s="25" t="str">
        <f t="shared" si="1"/>
        <v>10%</v>
      </c>
      <c r="D121" s="23" t="s">
        <v>185</v>
      </c>
      <c r="E121" s="23" t="s">
        <v>658</v>
      </c>
      <c r="F121" s="23">
        <v>147689</v>
      </c>
      <c r="G121" s="23" t="s">
        <v>659</v>
      </c>
      <c r="H121" s="23" t="s">
        <v>660</v>
      </c>
      <c r="I121" s="26" t="s">
        <v>661</v>
      </c>
    </row>
    <row r="122" spans="1:9" x14ac:dyDescent="0.25">
      <c r="A122" s="23" t="s">
        <v>662</v>
      </c>
      <c r="B122" s="24">
        <v>0.77708044370574791</v>
      </c>
      <c r="C122" s="25" t="str">
        <f t="shared" si="1"/>
        <v>10%</v>
      </c>
      <c r="D122" s="23" t="s">
        <v>114</v>
      </c>
      <c r="E122" s="23" t="s">
        <v>663</v>
      </c>
      <c r="F122" s="23">
        <v>147495</v>
      </c>
      <c r="G122" s="23" t="s">
        <v>664</v>
      </c>
      <c r="H122" s="23" t="s">
        <v>665</v>
      </c>
      <c r="I122" s="26" t="s">
        <v>666</v>
      </c>
    </row>
    <row r="123" spans="1:9" x14ac:dyDescent="0.25">
      <c r="A123" s="23" t="s">
        <v>667</v>
      </c>
      <c r="B123" s="24">
        <v>0.68258857122212113</v>
      </c>
      <c r="C123" s="25" t="str">
        <f t="shared" si="1"/>
        <v>5%</v>
      </c>
      <c r="D123" s="23" t="s">
        <v>340</v>
      </c>
      <c r="E123" s="23" t="s">
        <v>668</v>
      </c>
      <c r="F123" s="23">
        <v>122356</v>
      </c>
      <c r="G123" s="23" t="s">
        <v>669</v>
      </c>
      <c r="H123" s="23" t="s">
        <v>670</v>
      </c>
      <c r="I123" s="26" t="s">
        <v>671</v>
      </c>
    </row>
    <row r="124" spans="1:9" x14ac:dyDescent="0.25">
      <c r="A124" s="23" t="s">
        <v>672</v>
      </c>
      <c r="B124" s="24">
        <v>0.64052895192328174</v>
      </c>
      <c r="C124" s="25" t="str">
        <f t="shared" si="1"/>
        <v>5%</v>
      </c>
      <c r="D124" s="23" t="s">
        <v>75</v>
      </c>
      <c r="E124" s="23" t="s">
        <v>673</v>
      </c>
      <c r="F124" s="23">
        <v>119865</v>
      </c>
      <c r="G124" s="23" t="s">
        <v>674</v>
      </c>
      <c r="H124" s="23" t="s">
        <v>675</v>
      </c>
      <c r="I124" s="26" t="s">
        <v>676</v>
      </c>
    </row>
    <row r="125" spans="1:9" x14ac:dyDescent="0.25">
      <c r="A125" s="23" t="s">
        <v>108</v>
      </c>
      <c r="B125" s="24">
        <v>0.81158552982647869</v>
      </c>
      <c r="C125" s="25" t="str">
        <f t="shared" si="1"/>
        <v>10%</v>
      </c>
      <c r="D125" s="23" t="s">
        <v>108</v>
      </c>
      <c r="E125" s="23" t="s">
        <v>677</v>
      </c>
      <c r="F125" s="23">
        <v>119866</v>
      </c>
      <c r="G125" s="23" t="s">
        <v>678</v>
      </c>
      <c r="H125" s="23" t="s">
        <v>679</v>
      </c>
      <c r="I125" s="26" t="s">
        <v>680</v>
      </c>
    </row>
    <row r="126" spans="1:9" x14ac:dyDescent="0.25">
      <c r="A126" s="23" t="s">
        <v>681</v>
      </c>
      <c r="B126" s="24">
        <v>0.68180927497082389</v>
      </c>
      <c r="C126" s="25" t="str">
        <f t="shared" si="1"/>
        <v>5%</v>
      </c>
      <c r="D126" s="23" t="s">
        <v>137</v>
      </c>
      <c r="E126" s="23" t="s">
        <v>682</v>
      </c>
      <c r="F126" s="23">
        <v>122357</v>
      </c>
      <c r="G126" s="23" t="s">
        <v>683</v>
      </c>
      <c r="H126" s="23" t="s">
        <v>684</v>
      </c>
      <c r="I126" s="26" t="s">
        <v>685</v>
      </c>
    </row>
    <row r="127" spans="1:9" x14ac:dyDescent="0.25">
      <c r="A127" s="23" t="s">
        <v>686</v>
      </c>
      <c r="B127" s="24">
        <v>0.73876714684099032</v>
      </c>
      <c r="C127" s="25" t="str">
        <f t="shared" si="1"/>
        <v>10%</v>
      </c>
      <c r="D127" s="23" t="s">
        <v>159</v>
      </c>
      <c r="E127" s="23" t="s">
        <v>687</v>
      </c>
      <c r="F127" s="23">
        <v>119867</v>
      </c>
      <c r="G127" s="23" t="s">
        <v>688</v>
      </c>
      <c r="H127" s="23" t="s">
        <v>689</v>
      </c>
      <c r="I127" s="26" t="s">
        <v>690</v>
      </c>
    </row>
    <row r="128" spans="1:9" x14ac:dyDescent="0.25">
      <c r="A128" s="23" t="s">
        <v>691</v>
      </c>
      <c r="B128" s="24">
        <v>0.75362696212997615</v>
      </c>
      <c r="C128" s="25" t="str">
        <f t="shared" si="1"/>
        <v>10%</v>
      </c>
      <c r="D128" s="23" t="s">
        <v>69</v>
      </c>
      <c r="E128" s="23" t="s">
        <v>692</v>
      </c>
      <c r="F128" s="23">
        <v>119868</v>
      </c>
      <c r="G128" s="23" t="s">
        <v>693</v>
      </c>
      <c r="H128" s="23" t="s">
        <v>694</v>
      </c>
      <c r="I128" s="26" t="s">
        <v>695</v>
      </c>
    </row>
    <row r="129" spans="1:9" x14ac:dyDescent="0.25">
      <c r="A129" s="23" t="s">
        <v>696</v>
      </c>
      <c r="B129" s="24">
        <v>0.74701296781794368</v>
      </c>
      <c r="C129" s="25" t="str">
        <f t="shared" si="1"/>
        <v>10%</v>
      </c>
      <c r="D129" s="23" t="s">
        <v>340</v>
      </c>
      <c r="E129" s="23" t="s">
        <v>697</v>
      </c>
      <c r="F129" s="23">
        <v>131884</v>
      </c>
      <c r="G129" s="23" t="s">
        <v>698</v>
      </c>
      <c r="H129" s="23" t="s">
        <v>699</v>
      </c>
      <c r="I129" s="26" t="s">
        <v>700</v>
      </c>
    </row>
    <row r="130" spans="1:9" x14ac:dyDescent="0.25">
      <c r="A130" s="23" t="s">
        <v>701</v>
      </c>
      <c r="B130" s="24">
        <v>0.71128489439292741</v>
      </c>
      <c r="C130" s="25" t="str">
        <f t="shared" si="1"/>
        <v>10%</v>
      </c>
      <c r="D130" s="23" t="s">
        <v>159</v>
      </c>
      <c r="E130" s="23" t="s">
        <v>702</v>
      </c>
      <c r="F130" s="23">
        <v>119869</v>
      </c>
      <c r="G130" s="23" t="s">
        <v>703</v>
      </c>
      <c r="H130" s="23" t="s">
        <v>704</v>
      </c>
      <c r="I130" s="26" t="s">
        <v>705</v>
      </c>
    </row>
    <row r="131" spans="1:9" x14ac:dyDescent="0.25">
      <c r="A131" s="23" t="s">
        <v>706</v>
      </c>
      <c r="B131" s="24">
        <v>0.73618529627377727</v>
      </c>
      <c r="C131" s="25" t="str">
        <f t="shared" ref="C131:C194" si="2">IF(B131&lt;0.5,"1%",(IF(B131&lt;0.7,"5%",(IF(B131&gt;0.7001,"10%","ERRADO")))))</f>
        <v>10%</v>
      </c>
      <c r="D131" s="23" t="s">
        <v>185</v>
      </c>
      <c r="E131" s="23" t="s">
        <v>707</v>
      </c>
      <c r="F131" s="23">
        <v>119870</v>
      </c>
      <c r="G131" s="23" t="s">
        <v>708</v>
      </c>
      <c r="H131" s="23" t="s">
        <v>709</v>
      </c>
      <c r="I131" s="26" t="s">
        <v>710</v>
      </c>
    </row>
    <row r="132" spans="1:9" x14ac:dyDescent="0.25">
      <c r="A132" s="23" t="s">
        <v>711</v>
      </c>
      <c r="B132" s="24">
        <v>0.70129396038917313</v>
      </c>
      <c r="C132" s="25" t="str">
        <f t="shared" si="2"/>
        <v>10%</v>
      </c>
      <c r="D132" s="23" t="s">
        <v>81</v>
      </c>
      <c r="E132" s="23" t="s">
        <v>712</v>
      </c>
      <c r="F132" s="23">
        <v>122358</v>
      </c>
      <c r="G132" s="23" t="s">
        <v>713</v>
      </c>
      <c r="H132" s="23" t="s">
        <v>714</v>
      </c>
      <c r="I132" s="26" t="s">
        <v>715</v>
      </c>
    </row>
    <row r="133" spans="1:9" x14ac:dyDescent="0.25">
      <c r="A133" s="23" t="s">
        <v>716</v>
      </c>
      <c r="B133" s="24">
        <v>0.75360075226213352</v>
      </c>
      <c r="C133" s="25" t="str">
        <f t="shared" si="2"/>
        <v>10%</v>
      </c>
      <c r="D133" s="23" t="s">
        <v>622</v>
      </c>
      <c r="E133" s="23" t="s">
        <v>717</v>
      </c>
      <c r="F133" s="23">
        <v>119871</v>
      </c>
      <c r="G133" s="23" t="s">
        <v>718</v>
      </c>
      <c r="H133" s="23" t="s">
        <v>719</v>
      </c>
      <c r="I133" s="26" t="s">
        <v>720</v>
      </c>
    </row>
    <row r="134" spans="1:9" x14ac:dyDescent="0.25">
      <c r="A134" s="23" t="s">
        <v>721</v>
      </c>
      <c r="B134" s="24">
        <v>0.65965073860989987</v>
      </c>
      <c r="C134" s="25" t="str">
        <f t="shared" si="2"/>
        <v>5%</v>
      </c>
      <c r="D134" s="23" t="s">
        <v>216</v>
      </c>
      <c r="E134" s="23" t="s">
        <v>722</v>
      </c>
      <c r="F134" s="23">
        <v>119872</v>
      </c>
      <c r="G134" s="23" t="s">
        <v>723</v>
      </c>
      <c r="H134" s="23" t="s">
        <v>724</v>
      </c>
      <c r="I134" s="26" t="s">
        <v>725</v>
      </c>
    </row>
    <row r="135" spans="1:9" x14ac:dyDescent="0.25">
      <c r="A135" s="23" t="s">
        <v>726</v>
      </c>
      <c r="B135" s="24">
        <v>0.68703312773107295</v>
      </c>
      <c r="C135" s="25" t="str">
        <f t="shared" si="2"/>
        <v>5%</v>
      </c>
      <c r="D135" s="23" t="s">
        <v>443</v>
      </c>
      <c r="E135" s="23" t="s">
        <v>727</v>
      </c>
      <c r="F135" s="23">
        <v>119873</v>
      </c>
      <c r="G135" s="23" t="s">
        <v>728</v>
      </c>
      <c r="H135" s="23" t="s">
        <v>729</v>
      </c>
      <c r="I135" s="26" t="s">
        <v>730</v>
      </c>
    </row>
    <row r="136" spans="1:9" x14ac:dyDescent="0.25">
      <c r="A136" s="23" t="s">
        <v>731</v>
      </c>
      <c r="B136" s="24">
        <v>0.72874473217607638</v>
      </c>
      <c r="C136" s="25" t="str">
        <f t="shared" si="2"/>
        <v>10%</v>
      </c>
      <c r="D136" s="23" t="s">
        <v>97</v>
      </c>
      <c r="E136" s="23" t="s">
        <v>732</v>
      </c>
      <c r="F136" s="23">
        <v>122359</v>
      </c>
      <c r="G136" s="23" t="s">
        <v>733</v>
      </c>
      <c r="H136" s="23" t="s">
        <v>734</v>
      </c>
      <c r="I136" s="26" t="s">
        <v>735</v>
      </c>
    </row>
    <row r="137" spans="1:9" x14ac:dyDescent="0.25">
      <c r="A137" s="23" t="s">
        <v>736</v>
      </c>
      <c r="B137" s="24">
        <v>0.75536307813223236</v>
      </c>
      <c r="C137" s="25" t="str">
        <f t="shared" si="2"/>
        <v>10%</v>
      </c>
      <c r="D137" s="23" t="s">
        <v>547</v>
      </c>
      <c r="E137" s="23" t="s">
        <v>737</v>
      </c>
      <c r="F137" s="23">
        <v>119874</v>
      </c>
      <c r="G137" s="23" t="s">
        <v>738</v>
      </c>
      <c r="H137" s="23" t="s">
        <v>739</v>
      </c>
      <c r="I137" s="26" t="s">
        <v>740</v>
      </c>
    </row>
    <row r="138" spans="1:9" x14ac:dyDescent="0.25">
      <c r="A138" s="23" t="s">
        <v>340</v>
      </c>
      <c r="B138" s="24">
        <v>0.80012819891196851</v>
      </c>
      <c r="C138" s="25" t="str">
        <f t="shared" si="2"/>
        <v>10%</v>
      </c>
      <c r="D138" s="23" t="s">
        <v>340</v>
      </c>
      <c r="E138" s="23" t="s">
        <v>741</v>
      </c>
      <c r="F138" s="23">
        <v>122327</v>
      </c>
      <c r="G138" s="23" t="s">
        <v>742</v>
      </c>
      <c r="H138" s="23" t="s">
        <v>743</v>
      </c>
      <c r="I138" s="26" t="s">
        <v>744</v>
      </c>
    </row>
    <row r="139" spans="1:9" x14ac:dyDescent="0.25">
      <c r="A139" s="23" t="s">
        <v>745</v>
      </c>
      <c r="B139" s="24">
        <v>0.57223014566624075</v>
      </c>
      <c r="C139" s="25" t="str">
        <f t="shared" si="2"/>
        <v>5%</v>
      </c>
      <c r="D139" s="23" t="s">
        <v>131</v>
      </c>
      <c r="E139" s="23" t="s">
        <v>746</v>
      </c>
      <c r="F139" s="23">
        <v>122360</v>
      </c>
      <c r="G139" s="23" t="s">
        <v>747</v>
      </c>
      <c r="H139" s="23" t="s">
        <v>748</v>
      </c>
      <c r="I139" s="26" t="s">
        <v>749</v>
      </c>
    </row>
    <row r="140" spans="1:9" x14ac:dyDescent="0.25">
      <c r="A140" s="23" t="s">
        <v>750</v>
      </c>
      <c r="B140" s="24">
        <v>0.69331455931280195</v>
      </c>
      <c r="C140" s="25" t="str">
        <f t="shared" si="2"/>
        <v>5%</v>
      </c>
      <c r="D140" s="23" t="s">
        <v>131</v>
      </c>
      <c r="E140" s="23" t="s">
        <v>751</v>
      </c>
      <c r="F140" s="23">
        <v>120032</v>
      </c>
      <c r="G140" s="23" t="s">
        <v>752</v>
      </c>
      <c r="H140" s="23" t="s">
        <v>753</v>
      </c>
      <c r="I140" s="26" t="s">
        <v>754</v>
      </c>
    </row>
    <row r="141" spans="1:9" x14ac:dyDescent="0.25">
      <c r="A141" s="23" t="s">
        <v>755</v>
      </c>
      <c r="B141" s="24">
        <v>0.77462767671834643</v>
      </c>
      <c r="C141" s="25" t="str">
        <f t="shared" si="2"/>
        <v>10%</v>
      </c>
      <c r="D141" s="23" t="s">
        <v>279</v>
      </c>
      <c r="E141" s="23" t="s">
        <v>756</v>
      </c>
      <c r="F141" s="23">
        <v>122361</v>
      </c>
      <c r="G141" s="23" t="s">
        <v>757</v>
      </c>
      <c r="H141" s="23" t="s">
        <v>758</v>
      </c>
      <c r="I141" s="26" t="s">
        <v>759</v>
      </c>
    </row>
    <row r="142" spans="1:9" x14ac:dyDescent="0.25">
      <c r="A142" s="23" t="s">
        <v>760</v>
      </c>
      <c r="B142" s="24">
        <v>0.75249749101924135</v>
      </c>
      <c r="C142" s="25" t="str">
        <f t="shared" si="2"/>
        <v>10%</v>
      </c>
      <c r="D142" s="23" t="s">
        <v>216</v>
      </c>
      <c r="E142" s="23" t="s">
        <v>761</v>
      </c>
      <c r="F142" s="23">
        <v>122362</v>
      </c>
      <c r="G142" s="23" t="s">
        <v>762</v>
      </c>
      <c r="H142" s="23" t="s">
        <v>763</v>
      </c>
      <c r="I142" s="26" t="s">
        <v>764</v>
      </c>
    </row>
    <row r="143" spans="1:9" x14ac:dyDescent="0.25">
      <c r="A143" s="23" t="s">
        <v>765</v>
      </c>
      <c r="B143" s="24">
        <v>0.77188491756184419</v>
      </c>
      <c r="C143" s="25" t="str">
        <f t="shared" si="2"/>
        <v>10%</v>
      </c>
      <c r="D143" s="23" t="s">
        <v>114</v>
      </c>
      <c r="E143" s="23" t="s">
        <v>766</v>
      </c>
      <c r="F143" s="23">
        <v>119875</v>
      </c>
      <c r="G143" s="23" t="s">
        <v>767</v>
      </c>
      <c r="H143" s="23" t="s">
        <v>768</v>
      </c>
      <c r="I143" s="26" t="s">
        <v>769</v>
      </c>
    </row>
    <row r="144" spans="1:9" x14ac:dyDescent="0.25">
      <c r="A144" s="23" t="s">
        <v>770</v>
      </c>
      <c r="B144" s="24">
        <v>0.78238177029794043</v>
      </c>
      <c r="C144" s="25" t="str">
        <f t="shared" si="2"/>
        <v>10%</v>
      </c>
      <c r="D144" s="23" t="s">
        <v>97</v>
      </c>
      <c r="E144" s="23" t="s">
        <v>771</v>
      </c>
      <c r="F144" s="23">
        <v>119876</v>
      </c>
      <c r="G144" s="23" t="s">
        <v>772</v>
      </c>
      <c r="H144" s="23" t="s">
        <v>773</v>
      </c>
      <c r="I144" s="26" t="s">
        <v>774</v>
      </c>
    </row>
    <row r="145" spans="1:9" x14ac:dyDescent="0.25">
      <c r="A145" s="23" t="s">
        <v>775</v>
      </c>
      <c r="B145" s="24">
        <v>0.68889970188518446</v>
      </c>
      <c r="C145" s="25" t="str">
        <f t="shared" si="2"/>
        <v>5%</v>
      </c>
      <c r="D145" s="23" t="s">
        <v>75</v>
      </c>
      <c r="E145" s="23" t="s">
        <v>776</v>
      </c>
      <c r="F145" s="23">
        <v>119877</v>
      </c>
      <c r="G145" s="23" t="s">
        <v>777</v>
      </c>
      <c r="H145" s="23" t="s">
        <v>778</v>
      </c>
      <c r="I145" s="26" t="s">
        <v>779</v>
      </c>
    </row>
    <row r="146" spans="1:9" x14ac:dyDescent="0.25">
      <c r="A146" s="23" t="s">
        <v>780</v>
      </c>
      <c r="B146" s="24">
        <v>0.78301186361775876</v>
      </c>
      <c r="C146" s="25" t="str">
        <f t="shared" si="2"/>
        <v>10%</v>
      </c>
      <c r="D146" s="23" t="s">
        <v>125</v>
      </c>
      <c r="E146" s="23" t="s">
        <v>781</v>
      </c>
      <c r="F146" s="23">
        <v>147713</v>
      </c>
      <c r="G146" s="23" t="s">
        <v>782</v>
      </c>
      <c r="H146" s="23" t="s">
        <v>783</v>
      </c>
      <c r="I146" s="26" t="s">
        <v>784</v>
      </c>
    </row>
    <row r="147" spans="1:9" x14ac:dyDescent="0.25">
      <c r="A147" s="23" t="s">
        <v>785</v>
      </c>
      <c r="B147" s="24">
        <v>0.74817726050309064</v>
      </c>
      <c r="C147" s="25" t="str">
        <f t="shared" si="2"/>
        <v>10%</v>
      </c>
      <c r="D147" s="23" t="s">
        <v>114</v>
      </c>
      <c r="E147" s="23" t="s">
        <v>786</v>
      </c>
      <c r="F147" s="23">
        <v>119878</v>
      </c>
      <c r="G147" s="23" t="s">
        <v>787</v>
      </c>
      <c r="H147" s="23" t="s">
        <v>788</v>
      </c>
      <c r="I147" s="26" t="s">
        <v>789</v>
      </c>
    </row>
    <row r="148" spans="1:9" x14ac:dyDescent="0.25">
      <c r="A148" s="23" t="s">
        <v>790</v>
      </c>
      <c r="B148" s="24">
        <v>0.62709996101070908</v>
      </c>
      <c r="C148" s="25" t="str">
        <f t="shared" si="2"/>
        <v>5%</v>
      </c>
      <c r="D148" s="23" t="s">
        <v>153</v>
      </c>
      <c r="E148" s="23" t="s">
        <v>791</v>
      </c>
      <c r="F148" s="23">
        <v>122363</v>
      </c>
      <c r="G148" s="23" t="s">
        <v>792</v>
      </c>
      <c r="H148" s="23" t="s">
        <v>793</v>
      </c>
      <c r="I148" s="26" t="s">
        <v>794</v>
      </c>
    </row>
    <row r="149" spans="1:9" x14ac:dyDescent="0.25">
      <c r="A149" s="23" t="s">
        <v>795</v>
      </c>
      <c r="B149" s="24">
        <v>0.75648205671881108</v>
      </c>
      <c r="C149" s="25" t="str">
        <f t="shared" si="2"/>
        <v>10%</v>
      </c>
      <c r="D149" s="23" t="s">
        <v>622</v>
      </c>
      <c r="E149" s="23" t="s">
        <v>796</v>
      </c>
      <c r="F149" s="23">
        <v>119879</v>
      </c>
      <c r="G149" s="23" t="s">
        <v>797</v>
      </c>
      <c r="H149" s="23" t="s">
        <v>798</v>
      </c>
      <c r="I149" s="26" t="s">
        <v>799</v>
      </c>
    </row>
    <row r="150" spans="1:9" x14ac:dyDescent="0.25">
      <c r="A150" s="23" t="s">
        <v>800</v>
      </c>
      <c r="B150" s="24">
        <v>0.70106313686013688</v>
      </c>
      <c r="C150" s="25" t="str">
        <f t="shared" si="2"/>
        <v>10%</v>
      </c>
      <c r="D150" s="23" t="s">
        <v>622</v>
      </c>
      <c r="E150" s="23" t="s">
        <v>801</v>
      </c>
      <c r="F150" s="23">
        <v>119880</v>
      </c>
      <c r="G150" s="23" t="s">
        <v>802</v>
      </c>
      <c r="H150" s="23" t="s">
        <v>803</v>
      </c>
      <c r="I150" s="26" t="s">
        <v>804</v>
      </c>
    </row>
    <row r="151" spans="1:9" x14ac:dyDescent="0.25">
      <c r="A151" s="23" t="s">
        <v>805</v>
      </c>
      <c r="B151" s="24">
        <v>0.75690931123073657</v>
      </c>
      <c r="C151" s="25" t="str">
        <f t="shared" si="2"/>
        <v>10%</v>
      </c>
      <c r="D151" s="23" t="s">
        <v>81</v>
      </c>
      <c r="E151" s="23" t="s">
        <v>806</v>
      </c>
      <c r="F151" s="23">
        <v>122364</v>
      </c>
      <c r="G151" s="23" t="s">
        <v>807</v>
      </c>
      <c r="H151" s="23" t="s">
        <v>808</v>
      </c>
      <c r="I151" s="26" t="s">
        <v>809</v>
      </c>
    </row>
    <row r="152" spans="1:9" x14ac:dyDescent="0.25">
      <c r="A152" s="23" t="s">
        <v>810</v>
      </c>
      <c r="B152" s="24">
        <v>0.76237876625604439</v>
      </c>
      <c r="C152" s="25" t="str">
        <f t="shared" si="2"/>
        <v>10%</v>
      </c>
      <c r="D152" s="23" t="s">
        <v>443</v>
      </c>
      <c r="E152" s="23" t="s">
        <v>811</v>
      </c>
      <c r="F152" s="23">
        <v>119881</v>
      </c>
      <c r="G152" s="23" t="s">
        <v>812</v>
      </c>
      <c r="H152" s="23" t="s">
        <v>813</v>
      </c>
      <c r="I152" s="26" t="s">
        <v>814</v>
      </c>
    </row>
    <row r="153" spans="1:9" x14ac:dyDescent="0.25">
      <c r="A153" s="23" t="s">
        <v>815</v>
      </c>
      <c r="B153" s="24">
        <v>0.65888649069585303</v>
      </c>
      <c r="C153" s="25" t="str">
        <f t="shared" si="2"/>
        <v>5%</v>
      </c>
      <c r="D153" s="23" t="s">
        <v>153</v>
      </c>
      <c r="E153" s="23" t="s">
        <v>816</v>
      </c>
      <c r="F153" s="23">
        <v>119882</v>
      </c>
      <c r="G153" s="23" t="s">
        <v>817</v>
      </c>
      <c r="H153" s="23" t="s">
        <v>818</v>
      </c>
      <c r="I153" s="26" t="s">
        <v>819</v>
      </c>
    </row>
    <row r="154" spans="1:9" x14ac:dyDescent="0.25">
      <c r="A154" s="23" t="s">
        <v>820</v>
      </c>
      <c r="B154" s="24">
        <v>0.71563932273963893</v>
      </c>
      <c r="C154" s="25" t="str">
        <f t="shared" si="2"/>
        <v>10%</v>
      </c>
      <c r="D154" s="23" t="s">
        <v>75</v>
      </c>
      <c r="E154" s="23" t="s">
        <v>821</v>
      </c>
      <c r="F154" s="23">
        <v>119883</v>
      </c>
      <c r="G154" s="23" t="s">
        <v>822</v>
      </c>
      <c r="H154" s="23" t="s">
        <v>823</v>
      </c>
      <c r="I154" s="26" t="s">
        <v>824</v>
      </c>
    </row>
    <row r="155" spans="1:9" x14ac:dyDescent="0.25">
      <c r="A155" s="23" t="s">
        <v>825</v>
      </c>
      <c r="B155" s="24">
        <v>0.75756310189424692</v>
      </c>
      <c r="C155" s="25" t="str">
        <f t="shared" si="2"/>
        <v>10%</v>
      </c>
      <c r="D155" s="23" t="s">
        <v>185</v>
      </c>
      <c r="E155" s="23" t="s">
        <v>826</v>
      </c>
      <c r="F155" s="23">
        <v>119884</v>
      </c>
      <c r="G155" s="23" t="s">
        <v>827</v>
      </c>
      <c r="H155" s="23" t="s">
        <v>828</v>
      </c>
      <c r="I155" s="26" t="s">
        <v>829</v>
      </c>
    </row>
    <row r="156" spans="1:9" x14ac:dyDescent="0.25">
      <c r="A156" s="23" t="s">
        <v>622</v>
      </c>
      <c r="B156" s="24">
        <v>0.79302589906283771</v>
      </c>
      <c r="C156" s="25" t="str">
        <f t="shared" si="2"/>
        <v>10%</v>
      </c>
      <c r="D156" s="23" t="s">
        <v>622</v>
      </c>
      <c r="E156" s="23" t="s">
        <v>830</v>
      </c>
      <c r="F156" s="23">
        <v>119885</v>
      </c>
      <c r="G156" s="23" t="s">
        <v>831</v>
      </c>
      <c r="H156" s="23" t="s">
        <v>832</v>
      </c>
      <c r="I156" s="26" t="s">
        <v>833</v>
      </c>
    </row>
    <row r="157" spans="1:9" x14ac:dyDescent="0.25">
      <c r="A157" s="23" t="s">
        <v>834</v>
      </c>
      <c r="B157" s="24">
        <v>0.72710866663495333</v>
      </c>
      <c r="C157" s="25" t="str">
        <f t="shared" si="2"/>
        <v>10%</v>
      </c>
      <c r="D157" s="23" t="s">
        <v>69</v>
      </c>
      <c r="E157" s="23" t="s">
        <v>835</v>
      </c>
      <c r="F157" s="23">
        <v>122365</v>
      </c>
      <c r="G157" s="23" t="s">
        <v>836</v>
      </c>
      <c r="H157" s="23" t="s">
        <v>837</v>
      </c>
      <c r="I157" s="26" t="s">
        <v>838</v>
      </c>
    </row>
    <row r="158" spans="1:9" x14ac:dyDescent="0.25">
      <c r="A158" s="23" t="s">
        <v>839</v>
      </c>
      <c r="B158" s="24">
        <v>0.74290208566138904</v>
      </c>
      <c r="C158" s="25" t="str">
        <f t="shared" si="2"/>
        <v>10%</v>
      </c>
      <c r="D158" s="23" t="s">
        <v>125</v>
      </c>
      <c r="E158" s="23" t="s">
        <v>840</v>
      </c>
      <c r="F158" s="23">
        <v>147724</v>
      </c>
      <c r="G158" s="23" t="s">
        <v>841</v>
      </c>
      <c r="H158" s="23" t="s">
        <v>842</v>
      </c>
      <c r="I158" s="26" t="s">
        <v>843</v>
      </c>
    </row>
    <row r="159" spans="1:9" x14ac:dyDescent="0.25">
      <c r="A159" s="23" t="s">
        <v>844</v>
      </c>
      <c r="B159" s="24">
        <v>0.80270768647134083</v>
      </c>
      <c r="C159" s="25" t="str">
        <f t="shared" si="2"/>
        <v>10%</v>
      </c>
      <c r="D159" s="23" t="s">
        <v>114</v>
      </c>
      <c r="E159" s="23" t="s">
        <v>845</v>
      </c>
      <c r="F159" s="23">
        <v>147725</v>
      </c>
      <c r="G159" s="23" t="s">
        <v>846</v>
      </c>
      <c r="H159" s="23" t="s">
        <v>847</v>
      </c>
      <c r="I159" s="26" t="s">
        <v>848</v>
      </c>
    </row>
    <row r="160" spans="1:9" x14ac:dyDescent="0.25">
      <c r="A160" s="23" t="s">
        <v>849</v>
      </c>
      <c r="B160" s="24">
        <v>0.71491728690837242</v>
      </c>
      <c r="C160" s="25" t="str">
        <f t="shared" si="2"/>
        <v>10%</v>
      </c>
      <c r="D160" s="23" t="s">
        <v>48</v>
      </c>
      <c r="E160" s="23" t="s">
        <v>850</v>
      </c>
      <c r="F160" s="23">
        <v>119886</v>
      </c>
      <c r="G160" s="23" t="s">
        <v>851</v>
      </c>
      <c r="H160" s="23" t="s">
        <v>852</v>
      </c>
      <c r="I160" s="26" t="s">
        <v>853</v>
      </c>
    </row>
    <row r="161" spans="1:9" x14ac:dyDescent="0.25">
      <c r="A161" s="23" t="s">
        <v>854</v>
      </c>
      <c r="B161" s="24">
        <v>0.70240597316732289</v>
      </c>
      <c r="C161" s="25" t="str">
        <f t="shared" si="2"/>
        <v>10%</v>
      </c>
      <c r="D161" s="23" t="s">
        <v>125</v>
      </c>
      <c r="E161" s="23" t="s">
        <v>855</v>
      </c>
      <c r="F161" s="23">
        <v>133431</v>
      </c>
      <c r="G161" s="23" t="s">
        <v>856</v>
      </c>
      <c r="H161" s="23" t="s">
        <v>857</v>
      </c>
      <c r="I161" s="26" t="s">
        <v>858</v>
      </c>
    </row>
    <row r="162" spans="1:9" x14ac:dyDescent="0.25">
      <c r="A162" s="23" t="s">
        <v>22</v>
      </c>
      <c r="B162" s="24">
        <v>0.79435927889054503</v>
      </c>
      <c r="C162" s="25" t="str">
        <f t="shared" si="2"/>
        <v>10%</v>
      </c>
      <c r="D162" s="23" t="s">
        <v>279</v>
      </c>
      <c r="E162" s="23" t="s">
        <v>859</v>
      </c>
      <c r="F162" s="23">
        <v>119887</v>
      </c>
      <c r="G162" s="23" t="s">
        <v>860</v>
      </c>
      <c r="H162" s="23" t="s">
        <v>861</v>
      </c>
      <c r="I162" s="26" t="s">
        <v>862</v>
      </c>
    </row>
    <row r="163" spans="1:9" x14ac:dyDescent="0.25">
      <c r="A163" s="23" t="s">
        <v>863</v>
      </c>
      <c r="B163" s="24">
        <v>0.60388870566794883</v>
      </c>
      <c r="C163" s="25" t="str">
        <f t="shared" si="2"/>
        <v>5%</v>
      </c>
      <c r="D163" s="23" t="s">
        <v>7</v>
      </c>
      <c r="E163" s="23" t="s">
        <v>864</v>
      </c>
      <c r="F163" s="23">
        <v>147510</v>
      </c>
      <c r="G163" s="23" t="s">
        <v>865</v>
      </c>
      <c r="H163" s="23" t="s">
        <v>866</v>
      </c>
      <c r="I163" s="26" t="s">
        <v>867</v>
      </c>
    </row>
    <row r="164" spans="1:9" x14ac:dyDescent="0.25">
      <c r="A164" s="23" t="s">
        <v>868</v>
      </c>
      <c r="B164" s="24">
        <v>0.6935796003875816</v>
      </c>
      <c r="C164" s="25" t="str">
        <f t="shared" si="2"/>
        <v>5%</v>
      </c>
      <c r="D164" s="23" t="s">
        <v>81</v>
      </c>
      <c r="E164" s="23" t="s">
        <v>869</v>
      </c>
      <c r="F164" s="23">
        <v>119888</v>
      </c>
      <c r="G164" s="23" t="s">
        <v>870</v>
      </c>
      <c r="H164" s="23" t="s">
        <v>871</v>
      </c>
      <c r="I164" s="26" t="s">
        <v>872</v>
      </c>
    </row>
    <row r="165" spans="1:9" x14ac:dyDescent="0.25">
      <c r="A165" s="23" t="s">
        <v>873</v>
      </c>
      <c r="B165" s="24">
        <v>0.73258719775825509</v>
      </c>
      <c r="C165" s="25" t="str">
        <f t="shared" si="2"/>
        <v>10%</v>
      </c>
      <c r="D165" s="23" t="s">
        <v>153</v>
      </c>
      <c r="E165" s="23" t="s">
        <v>874</v>
      </c>
      <c r="F165" s="23">
        <v>119889</v>
      </c>
      <c r="G165" s="23" t="s">
        <v>875</v>
      </c>
      <c r="H165" s="23" t="s">
        <v>876</v>
      </c>
      <c r="I165" s="26" t="s">
        <v>877</v>
      </c>
    </row>
    <row r="166" spans="1:9" x14ac:dyDescent="0.25">
      <c r="A166" s="23" t="s">
        <v>159</v>
      </c>
      <c r="B166" s="24">
        <v>0.747149728902328</v>
      </c>
      <c r="C166" s="25" t="str">
        <f t="shared" si="2"/>
        <v>10%</v>
      </c>
      <c r="D166" s="23" t="s">
        <v>159</v>
      </c>
      <c r="E166" s="23" t="s">
        <v>878</v>
      </c>
      <c r="F166" s="23">
        <v>119890</v>
      </c>
      <c r="G166" s="23" t="s">
        <v>879</v>
      </c>
      <c r="H166" s="23" t="s">
        <v>880</v>
      </c>
      <c r="I166" s="26" t="s">
        <v>881</v>
      </c>
    </row>
    <row r="167" spans="1:9" x14ac:dyDescent="0.25">
      <c r="A167" s="23" t="s">
        <v>882</v>
      </c>
      <c r="B167" s="24">
        <v>0.75804703352384395</v>
      </c>
      <c r="C167" s="25" t="str">
        <f t="shared" si="2"/>
        <v>10%</v>
      </c>
      <c r="D167" s="23" t="s">
        <v>75</v>
      </c>
      <c r="E167" s="23" t="s">
        <v>883</v>
      </c>
      <c r="F167" s="23">
        <v>122366</v>
      </c>
      <c r="G167" s="23" t="s">
        <v>884</v>
      </c>
      <c r="H167" s="23" t="s">
        <v>885</v>
      </c>
      <c r="I167" s="26" t="s">
        <v>886</v>
      </c>
    </row>
    <row r="168" spans="1:9" x14ac:dyDescent="0.25">
      <c r="A168" s="23" t="s">
        <v>887</v>
      </c>
      <c r="B168" s="24">
        <v>0.77041922743319668</v>
      </c>
      <c r="C168" s="25" t="str">
        <f t="shared" si="2"/>
        <v>10%</v>
      </c>
      <c r="D168" s="23" t="s">
        <v>125</v>
      </c>
      <c r="E168" s="23" t="s">
        <v>888</v>
      </c>
      <c r="F168" s="23">
        <v>122367</v>
      </c>
      <c r="G168" s="23" t="s">
        <v>889</v>
      </c>
      <c r="H168" s="23" t="s">
        <v>890</v>
      </c>
      <c r="I168" s="26" t="s">
        <v>891</v>
      </c>
    </row>
    <row r="169" spans="1:9" x14ac:dyDescent="0.25">
      <c r="A169" s="23" t="s">
        <v>892</v>
      </c>
      <c r="B169" s="24">
        <v>0.7060738519844566</v>
      </c>
      <c r="C169" s="25" t="str">
        <f t="shared" si="2"/>
        <v>10%</v>
      </c>
      <c r="D169" s="23" t="s">
        <v>216</v>
      </c>
      <c r="E169" s="23" t="s">
        <v>893</v>
      </c>
      <c r="F169" s="23">
        <v>119891</v>
      </c>
      <c r="G169" s="23" t="s">
        <v>894</v>
      </c>
      <c r="H169" s="23" t="s">
        <v>895</v>
      </c>
      <c r="I169" s="26" t="s">
        <v>896</v>
      </c>
    </row>
    <row r="170" spans="1:9" x14ac:dyDescent="0.25">
      <c r="A170" s="23" t="s">
        <v>216</v>
      </c>
      <c r="B170" s="24">
        <v>0.75374710411463741</v>
      </c>
      <c r="C170" s="25" t="str">
        <f t="shared" si="2"/>
        <v>10%</v>
      </c>
      <c r="D170" s="23" t="s">
        <v>216</v>
      </c>
      <c r="E170" s="23" t="s">
        <v>897</v>
      </c>
      <c r="F170" s="23">
        <v>119892</v>
      </c>
      <c r="G170" s="23" t="s">
        <v>898</v>
      </c>
      <c r="H170" s="23" t="s">
        <v>899</v>
      </c>
      <c r="I170" s="26" t="s">
        <v>900</v>
      </c>
    </row>
    <row r="171" spans="1:9" x14ac:dyDescent="0.25">
      <c r="A171" s="23" t="s">
        <v>901</v>
      </c>
      <c r="B171" s="24">
        <v>0.78351517736642318</v>
      </c>
      <c r="C171" s="25" t="str">
        <f t="shared" si="2"/>
        <v>10%</v>
      </c>
      <c r="D171" s="23" t="s">
        <v>97</v>
      </c>
      <c r="E171" s="23" t="s">
        <v>902</v>
      </c>
      <c r="F171" s="23">
        <v>122368</v>
      </c>
      <c r="G171" s="23" t="s">
        <v>903</v>
      </c>
      <c r="H171" s="23" t="s">
        <v>904</v>
      </c>
      <c r="I171" s="26" t="s">
        <v>905</v>
      </c>
    </row>
    <row r="172" spans="1:9" x14ac:dyDescent="0.25">
      <c r="A172" s="23" t="s">
        <v>906</v>
      </c>
      <c r="B172" s="24">
        <v>0.78052209661567729</v>
      </c>
      <c r="C172" s="25" t="str">
        <f t="shared" si="2"/>
        <v>10%</v>
      </c>
      <c r="D172" s="23" t="s">
        <v>153</v>
      </c>
      <c r="E172" s="23" t="s">
        <v>907</v>
      </c>
      <c r="F172" s="23">
        <v>119893</v>
      </c>
      <c r="G172" s="23" t="s">
        <v>908</v>
      </c>
      <c r="H172" s="23" t="s">
        <v>909</v>
      </c>
      <c r="I172" s="26" t="s">
        <v>910</v>
      </c>
    </row>
    <row r="173" spans="1:9" x14ac:dyDescent="0.25">
      <c r="A173" s="23" t="s">
        <v>911</v>
      </c>
      <c r="B173" s="24">
        <v>0.80278532149177406</v>
      </c>
      <c r="C173" s="25" t="str">
        <f t="shared" si="2"/>
        <v>10%</v>
      </c>
      <c r="D173" s="23" t="s">
        <v>142</v>
      </c>
      <c r="E173" s="23" t="s">
        <v>912</v>
      </c>
      <c r="F173" s="23">
        <v>119894</v>
      </c>
      <c r="G173" s="23" t="s">
        <v>913</v>
      </c>
      <c r="H173" s="23" t="s">
        <v>914</v>
      </c>
      <c r="I173" s="26" t="s">
        <v>915</v>
      </c>
    </row>
    <row r="174" spans="1:9" x14ac:dyDescent="0.25">
      <c r="A174" s="23" t="s">
        <v>916</v>
      </c>
      <c r="B174" s="24">
        <v>0.77429274153285033</v>
      </c>
      <c r="C174" s="25" t="str">
        <f t="shared" si="2"/>
        <v>10%</v>
      </c>
      <c r="D174" s="23" t="s">
        <v>69</v>
      </c>
      <c r="E174" s="23" t="s">
        <v>917</v>
      </c>
      <c r="F174" s="23">
        <v>120033</v>
      </c>
      <c r="G174" s="23" t="s">
        <v>918</v>
      </c>
      <c r="H174" s="23" t="s">
        <v>919</v>
      </c>
      <c r="I174" s="26" t="s">
        <v>920</v>
      </c>
    </row>
    <row r="175" spans="1:9" x14ac:dyDescent="0.25">
      <c r="A175" s="23" t="s">
        <v>921</v>
      </c>
      <c r="B175" s="24">
        <v>0.59702436622683919</v>
      </c>
      <c r="C175" s="25" t="str">
        <f t="shared" si="2"/>
        <v>5%</v>
      </c>
      <c r="D175" s="23" t="s">
        <v>216</v>
      </c>
      <c r="E175" s="23" t="s">
        <v>922</v>
      </c>
      <c r="F175" s="23">
        <v>119895</v>
      </c>
      <c r="G175" s="23" t="s">
        <v>923</v>
      </c>
      <c r="H175" s="23" t="s">
        <v>924</v>
      </c>
      <c r="I175" s="26" t="s">
        <v>925</v>
      </c>
    </row>
    <row r="176" spans="1:9" x14ac:dyDescent="0.25">
      <c r="A176" s="23" t="s">
        <v>926</v>
      </c>
      <c r="B176" s="24">
        <v>0.77508001481897448</v>
      </c>
      <c r="C176" s="25" t="str">
        <f t="shared" si="2"/>
        <v>10%</v>
      </c>
      <c r="D176" s="23" t="s">
        <v>443</v>
      </c>
      <c r="E176" s="23" t="s">
        <v>927</v>
      </c>
      <c r="F176" s="23">
        <v>119896</v>
      </c>
      <c r="G176" s="23" t="s">
        <v>928</v>
      </c>
      <c r="H176" s="23" t="s">
        <v>929</v>
      </c>
      <c r="I176" s="26" t="s">
        <v>930</v>
      </c>
    </row>
    <row r="177" spans="1:9" x14ac:dyDescent="0.25">
      <c r="A177" s="23" t="s">
        <v>931</v>
      </c>
      <c r="B177" s="24">
        <v>0.67465077051777111</v>
      </c>
      <c r="C177" s="25" t="str">
        <f t="shared" si="2"/>
        <v>5%</v>
      </c>
      <c r="D177" s="23" t="s">
        <v>159</v>
      </c>
      <c r="E177" s="23" t="s">
        <v>932</v>
      </c>
      <c r="F177" s="23">
        <v>122369</v>
      </c>
      <c r="G177" s="23" t="s">
        <v>933</v>
      </c>
      <c r="H177" s="23" t="s">
        <v>934</v>
      </c>
      <c r="I177" s="26" t="s">
        <v>935</v>
      </c>
    </row>
    <row r="178" spans="1:9" x14ac:dyDescent="0.25">
      <c r="A178" s="23" t="s">
        <v>936</v>
      </c>
      <c r="B178" s="24">
        <v>0.74463372927949434</v>
      </c>
      <c r="C178" s="25" t="str">
        <f t="shared" si="2"/>
        <v>10%</v>
      </c>
      <c r="D178" s="23" t="s">
        <v>81</v>
      </c>
      <c r="E178" s="23" t="s">
        <v>937</v>
      </c>
      <c r="F178" s="23">
        <v>122370</v>
      </c>
      <c r="G178" s="23" t="s">
        <v>938</v>
      </c>
      <c r="H178" s="23" t="s">
        <v>939</v>
      </c>
      <c r="I178" s="26" t="s">
        <v>940</v>
      </c>
    </row>
    <row r="179" spans="1:9" x14ac:dyDescent="0.25">
      <c r="A179" s="23" t="s">
        <v>941</v>
      </c>
      <c r="B179" s="24">
        <v>0.67959968693396589</v>
      </c>
      <c r="C179" s="25" t="str">
        <f t="shared" si="2"/>
        <v>5%</v>
      </c>
      <c r="D179" s="23" t="s">
        <v>48</v>
      </c>
      <c r="E179" s="23" t="s">
        <v>942</v>
      </c>
      <c r="F179" s="23">
        <v>147744</v>
      </c>
      <c r="G179" s="23" t="s">
        <v>943</v>
      </c>
      <c r="H179" s="23" t="s">
        <v>944</v>
      </c>
      <c r="I179" s="26" t="s">
        <v>945</v>
      </c>
    </row>
    <row r="180" spans="1:9" x14ac:dyDescent="0.25">
      <c r="A180" s="23" t="s">
        <v>946</v>
      </c>
      <c r="B180" s="24">
        <v>0.75324070464213833</v>
      </c>
      <c r="C180" s="25" t="str">
        <f t="shared" si="2"/>
        <v>10%</v>
      </c>
      <c r="D180" s="23" t="s">
        <v>185</v>
      </c>
      <c r="E180" s="23" t="s">
        <v>947</v>
      </c>
      <c r="F180" s="23">
        <v>119897</v>
      </c>
      <c r="G180" s="23" t="s">
        <v>948</v>
      </c>
      <c r="H180" s="23" t="s">
        <v>949</v>
      </c>
      <c r="I180" s="26" t="s">
        <v>950</v>
      </c>
    </row>
    <row r="181" spans="1:9" x14ac:dyDescent="0.25">
      <c r="A181" s="23" t="s">
        <v>951</v>
      </c>
      <c r="B181" s="24">
        <v>0.80169034574204812</v>
      </c>
      <c r="C181" s="25" t="str">
        <f t="shared" si="2"/>
        <v>10%</v>
      </c>
      <c r="D181" s="23" t="s">
        <v>216</v>
      </c>
      <c r="E181" s="23" t="s">
        <v>952</v>
      </c>
      <c r="F181" s="23">
        <v>122371</v>
      </c>
      <c r="G181" s="23" t="s">
        <v>953</v>
      </c>
      <c r="H181" s="23" t="s">
        <v>954</v>
      </c>
      <c r="I181" s="26" t="s">
        <v>955</v>
      </c>
    </row>
    <row r="182" spans="1:9" x14ac:dyDescent="0.25">
      <c r="A182" s="23" t="s">
        <v>956</v>
      </c>
      <c r="B182" s="24">
        <v>0.70187999349931651</v>
      </c>
      <c r="C182" s="25" t="str">
        <f t="shared" si="2"/>
        <v>10%</v>
      </c>
      <c r="D182" s="23" t="s">
        <v>216</v>
      </c>
      <c r="E182" s="23" t="s">
        <v>957</v>
      </c>
      <c r="F182" s="23">
        <v>175629</v>
      </c>
      <c r="G182" s="23" t="s">
        <v>958</v>
      </c>
      <c r="H182" s="23" t="s">
        <v>959</v>
      </c>
      <c r="I182" s="26" t="s">
        <v>960</v>
      </c>
    </row>
    <row r="183" spans="1:9" x14ac:dyDescent="0.25">
      <c r="A183" s="23" t="s">
        <v>961</v>
      </c>
      <c r="B183" s="24">
        <v>0.76121863969366066</v>
      </c>
      <c r="C183" s="25" t="str">
        <f t="shared" si="2"/>
        <v>10%</v>
      </c>
      <c r="D183" s="23" t="s">
        <v>69</v>
      </c>
      <c r="E183" s="23" t="s">
        <v>962</v>
      </c>
      <c r="F183" s="23">
        <v>119898</v>
      </c>
      <c r="G183" s="23" t="s">
        <v>963</v>
      </c>
      <c r="H183" s="23" t="s">
        <v>964</v>
      </c>
      <c r="I183" s="26" t="s">
        <v>965</v>
      </c>
    </row>
    <row r="184" spans="1:9" x14ac:dyDescent="0.25">
      <c r="A184" s="23" t="s">
        <v>966</v>
      </c>
      <c r="B184" s="24">
        <v>0.80126571493941912</v>
      </c>
      <c r="C184" s="25" t="str">
        <f t="shared" si="2"/>
        <v>10%</v>
      </c>
      <c r="D184" s="23" t="s">
        <v>443</v>
      </c>
      <c r="E184" s="23" t="s">
        <v>967</v>
      </c>
      <c r="F184" s="23">
        <v>119899</v>
      </c>
      <c r="G184" s="23" t="s">
        <v>968</v>
      </c>
      <c r="H184" s="23" t="s">
        <v>969</v>
      </c>
      <c r="I184" s="26" t="s">
        <v>970</v>
      </c>
    </row>
    <row r="185" spans="1:9" x14ac:dyDescent="0.25">
      <c r="A185" s="23" t="s">
        <v>971</v>
      </c>
      <c r="B185" s="24">
        <v>0.76196962874763086</v>
      </c>
      <c r="C185" s="25" t="str">
        <f t="shared" si="2"/>
        <v>10%</v>
      </c>
      <c r="D185" s="23" t="s">
        <v>142</v>
      </c>
      <c r="E185" s="23" t="s">
        <v>972</v>
      </c>
      <c r="F185" s="23">
        <v>122372</v>
      </c>
      <c r="G185" s="23" t="s">
        <v>973</v>
      </c>
      <c r="H185" s="23" t="s">
        <v>974</v>
      </c>
      <c r="I185" s="26" t="s">
        <v>975</v>
      </c>
    </row>
    <row r="186" spans="1:9" x14ac:dyDescent="0.25">
      <c r="A186" s="23" t="s">
        <v>976</v>
      </c>
      <c r="B186" s="24">
        <v>0.71381465344425532</v>
      </c>
      <c r="C186" s="25" t="str">
        <f t="shared" si="2"/>
        <v>10%</v>
      </c>
      <c r="D186" s="23" t="s">
        <v>7</v>
      </c>
      <c r="E186" s="23" t="s">
        <v>977</v>
      </c>
      <c r="F186" s="23">
        <v>119788</v>
      </c>
      <c r="G186" s="23" t="s">
        <v>978</v>
      </c>
      <c r="H186" s="23" t="s">
        <v>979</v>
      </c>
      <c r="I186" s="26" t="s">
        <v>980</v>
      </c>
    </row>
    <row r="187" spans="1:9" x14ac:dyDescent="0.25">
      <c r="A187" s="23" t="s">
        <v>981</v>
      </c>
      <c r="B187" s="24">
        <v>0.68906649184649982</v>
      </c>
      <c r="C187" s="25" t="str">
        <f t="shared" si="2"/>
        <v>5%</v>
      </c>
      <c r="D187" s="23" t="s">
        <v>253</v>
      </c>
      <c r="E187" s="23" t="s">
        <v>982</v>
      </c>
      <c r="F187" s="23">
        <v>119900</v>
      </c>
      <c r="G187" s="23" t="s">
        <v>983</v>
      </c>
      <c r="H187" s="23" t="s">
        <v>984</v>
      </c>
      <c r="I187" s="26" t="s">
        <v>985</v>
      </c>
    </row>
    <row r="188" spans="1:9" x14ac:dyDescent="0.25">
      <c r="A188" s="23" t="s">
        <v>986</v>
      </c>
      <c r="B188" s="24">
        <v>0.75703366773555913</v>
      </c>
      <c r="C188" s="25" t="str">
        <f t="shared" si="2"/>
        <v>10%</v>
      </c>
      <c r="D188" s="23" t="s">
        <v>547</v>
      </c>
      <c r="E188" s="23" t="s">
        <v>987</v>
      </c>
      <c r="F188" s="23">
        <v>119901</v>
      </c>
      <c r="G188" s="23" t="s">
        <v>988</v>
      </c>
      <c r="H188" s="23" t="s">
        <v>989</v>
      </c>
      <c r="I188" s="26" t="s">
        <v>990</v>
      </c>
    </row>
    <row r="189" spans="1:9" x14ac:dyDescent="0.25">
      <c r="A189" s="23" t="s">
        <v>991</v>
      </c>
      <c r="B189" s="24">
        <v>0.69967586727386799</v>
      </c>
      <c r="C189" s="25" t="str">
        <f t="shared" si="2"/>
        <v>5%</v>
      </c>
      <c r="D189" s="23" t="s">
        <v>48</v>
      </c>
      <c r="E189" s="23" t="s">
        <v>992</v>
      </c>
      <c r="F189" s="23">
        <v>119902</v>
      </c>
      <c r="G189" s="23" t="s">
        <v>993</v>
      </c>
      <c r="H189" s="23" t="s">
        <v>994</v>
      </c>
      <c r="I189" s="26" t="s">
        <v>995</v>
      </c>
    </row>
    <row r="190" spans="1:9" x14ac:dyDescent="0.25">
      <c r="A190" s="23" t="s">
        <v>996</v>
      </c>
      <c r="B190" s="24">
        <v>0.74436213760088077</v>
      </c>
      <c r="C190" s="25" t="str">
        <f t="shared" si="2"/>
        <v>10%</v>
      </c>
      <c r="D190" s="23" t="s">
        <v>159</v>
      </c>
      <c r="E190" s="23" t="s">
        <v>997</v>
      </c>
      <c r="F190" s="23">
        <v>119903</v>
      </c>
      <c r="G190" s="23" t="s">
        <v>998</v>
      </c>
      <c r="H190" s="23" t="s">
        <v>999</v>
      </c>
      <c r="I190" s="26" t="s">
        <v>1000</v>
      </c>
    </row>
    <row r="191" spans="1:9" x14ac:dyDescent="0.25">
      <c r="A191" s="23" t="s">
        <v>1001</v>
      </c>
      <c r="B191" s="24">
        <v>0.76352797791060201</v>
      </c>
      <c r="C191" s="25" t="str">
        <f t="shared" si="2"/>
        <v>10%</v>
      </c>
      <c r="D191" s="23" t="s">
        <v>114</v>
      </c>
      <c r="E191" s="23" t="s">
        <v>1002</v>
      </c>
      <c r="F191" s="23">
        <v>147756</v>
      </c>
      <c r="G191" s="23" t="s">
        <v>1003</v>
      </c>
      <c r="H191" s="23" t="s">
        <v>1004</v>
      </c>
      <c r="I191" s="26" t="s">
        <v>1005</v>
      </c>
    </row>
    <row r="192" spans="1:9" x14ac:dyDescent="0.25">
      <c r="A192" s="23" t="s">
        <v>1006</v>
      </c>
      <c r="B192" s="24">
        <v>0.75071954696853016</v>
      </c>
      <c r="C192" s="25" t="str">
        <f t="shared" si="2"/>
        <v>10%</v>
      </c>
      <c r="D192" s="23" t="s">
        <v>81</v>
      </c>
      <c r="E192" s="23" t="s">
        <v>1007</v>
      </c>
      <c r="F192" s="23">
        <v>119904</v>
      </c>
      <c r="G192" s="23" t="s">
        <v>1008</v>
      </c>
      <c r="H192" s="23" t="s">
        <v>1009</v>
      </c>
      <c r="I192" s="26" t="s">
        <v>1010</v>
      </c>
    </row>
    <row r="193" spans="1:9" x14ac:dyDescent="0.25">
      <c r="A193" s="23" t="s">
        <v>1011</v>
      </c>
      <c r="B193" s="24">
        <v>0.70943366898669302</v>
      </c>
      <c r="C193" s="25" t="str">
        <f t="shared" si="2"/>
        <v>10%</v>
      </c>
      <c r="D193" s="23" t="s">
        <v>125</v>
      </c>
      <c r="E193" s="23" t="s">
        <v>1012</v>
      </c>
      <c r="F193" s="23">
        <v>119905</v>
      </c>
      <c r="G193" s="23" t="s">
        <v>1013</v>
      </c>
      <c r="H193" s="23" t="s">
        <v>1014</v>
      </c>
      <c r="I193" s="26" t="s">
        <v>1015</v>
      </c>
    </row>
    <row r="194" spans="1:9" x14ac:dyDescent="0.25">
      <c r="A194" s="23" t="s">
        <v>97</v>
      </c>
      <c r="B194" s="24">
        <v>0.81793821133764855</v>
      </c>
      <c r="C194" s="25" t="str">
        <f t="shared" si="2"/>
        <v>10%</v>
      </c>
      <c r="D194" s="23" t="s">
        <v>97</v>
      </c>
      <c r="E194" s="23" t="s">
        <v>1016</v>
      </c>
      <c r="F194" s="23">
        <v>140982</v>
      </c>
      <c r="G194" s="23" t="s">
        <v>1017</v>
      </c>
      <c r="H194" s="23" t="s">
        <v>1018</v>
      </c>
      <c r="I194" s="26" t="s">
        <v>1019</v>
      </c>
    </row>
    <row r="195" spans="1:9" x14ac:dyDescent="0.25">
      <c r="A195" s="23" t="s">
        <v>1020</v>
      </c>
      <c r="B195" s="24">
        <v>0.70300440720686819</v>
      </c>
      <c r="C195" s="25" t="str">
        <f t="shared" ref="C195:C258" si="3">IF(B195&lt;0.5,"1%",(IF(B195&lt;0.7,"5%",(IF(B195&gt;0.7001,"10%","ERRADO")))))</f>
        <v>10%</v>
      </c>
      <c r="D195" s="23" t="s">
        <v>69</v>
      </c>
      <c r="E195" s="23" t="s">
        <v>1021</v>
      </c>
      <c r="F195" s="23">
        <v>122373</v>
      </c>
      <c r="G195" s="23" t="s">
        <v>1022</v>
      </c>
      <c r="H195" s="23" t="s">
        <v>1023</v>
      </c>
      <c r="I195" s="26" t="s">
        <v>1024</v>
      </c>
    </row>
    <row r="196" spans="1:9" x14ac:dyDescent="0.25">
      <c r="A196" s="23" t="s">
        <v>1025</v>
      </c>
      <c r="B196" s="24">
        <v>0.75849301380671585</v>
      </c>
      <c r="C196" s="25" t="str">
        <f t="shared" si="3"/>
        <v>10%</v>
      </c>
      <c r="D196" s="23" t="s">
        <v>159</v>
      </c>
      <c r="E196" s="23" t="s">
        <v>1026</v>
      </c>
      <c r="F196" s="23">
        <v>122374</v>
      </c>
      <c r="G196" s="23" t="s">
        <v>1027</v>
      </c>
      <c r="H196" s="23" t="s">
        <v>1028</v>
      </c>
      <c r="I196" s="26" t="s">
        <v>1029</v>
      </c>
    </row>
    <row r="197" spans="1:9" x14ac:dyDescent="0.25">
      <c r="A197" s="23" t="s">
        <v>1030</v>
      </c>
      <c r="B197" s="24">
        <v>0.68147075046336436</v>
      </c>
      <c r="C197" s="25" t="str">
        <f t="shared" si="3"/>
        <v>5%</v>
      </c>
      <c r="D197" s="23" t="s">
        <v>97</v>
      </c>
      <c r="E197" s="23" t="s">
        <v>1031</v>
      </c>
      <c r="F197" s="23">
        <v>119906</v>
      </c>
      <c r="G197" s="23" t="s">
        <v>1032</v>
      </c>
      <c r="H197" s="23" t="s">
        <v>1033</v>
      </c>
      <c r="I197" s="26" t="s">
        <v>1034</v>
      </c>
    </row>
    <row r="198" spans="1:9" x14ac:dyDescent="0.25">
      <c r="A198" s="23" t="s">
        <v>1035</v>
      </c>
      <c r="B198" s="24">
        <v>0.80052045392240456</v>
      </c>
      <c r="C198" s="25" t="str">
        <f t="shared" si="3"/>
        <v>10%</v>
      </c>
      <c r="D198" s="23" t="s">
        <v>622</v>
      </c>
      <c r="E198" s="23" t="s">
        <v>1036</v>
      </c>
      <c r="F198" s="23">
        <v>119907</v>
      </c>
      <c r="G198" s="23" t="s">
        <v>1037</v>
      </c>
      <c r="H198" s="23" t="s">
        <v>1038</v>
      </c>
      <c r="I198" s="26" t="s">
        <v>1039</v>
      </c>
    </row>
    <row r="199" spans="1:9" x14ac:dyDescent="0.25">
      <c r="A199" s="23" t="s">
        <v>1040</v>
      </c>
      <c r="B199" s="24">
        <v>0.791679178189303</v>
      </c>
      <c r="C199" s="25" t="str">
        <f t="shared" si="3"/>
        <v>10%</v>
      </c>
      <c r="D199" s="23" t="s">
        <v>69</v>
      </c>
      <c r="E199" s="23" t="s">
        <v>1041</v>
      </c>
      <c r="F199" s="23">
        <v>122375</v>
      </c>
      <c r="G199" s="23" t="s">
        <v>1042</v>
      </c>
      <c r="H199" s="23" t="s">
        <v>1043</v>
      </c>
      <c r="I199" s="26" t="s">
        <v>1044</v>
      </c>
    </row>
    <row r="200" spans="1:9" x14ac:dyDescent="0.25">
      <c r="A200" s="23" t="s">
        <v>1045</v>
      </c>
      <c r="B200" s="24">
        <v>0.73809694664151149</v>
      </c>
      <c r="C200" s="25" t="str">
        <f t="shared" si="3"/>
        <v>10%</v>
      </c>
      <c r="D200" s="23" t="s">
        <v>125</v>
      </c>
      <c r="E200" s="23" t="s">
        <v>1046</v>
      </c>
      <c r="F200" s="23">
        <v>119908</v>
      </c>
      <c r="G200" s="23" t="s">
        <v>1047</v>
      </c>
      <c r="H200" s="23" t="s">
        <v>1048</v>
      </c>
      <c r="I200" s="26" t="s">
        <v>1049</v>
      </c>
    </row>
    <row r="201" spans="1:9" x14ac:dyDescent="0.25">
      <c r="A201" s="23" t="s">
        <v>1050</v>
      </c>
      <c r="B201" s="24">
        <v>0.82811917333345308</v>
      </c>
      <c r="C201" s="25" t="str">
        <f t="shared" si="3"/>
        <v>10%</v>
      </c>
      <c r="D201" s="23" t="s">
        <v>125</v>
      </c>
      <c r="E201" s="23" t="s">
        <v>1051</v>
      </c>
      <c r="F201" s="23">
        <v>119909</v>
      </c>
      <c r="G201" s="23" t="s">
        <v>1052</v>
      </c>
      <c r="H201" s="23" t="s">
        <v>1053</v>
      </c>
      <c r="I201" s="26" t="s">
        <v>1054</v>
      </c>
    </row>
    <row r="202" spans="1:9" x14ac:dyDescent="0.25">
      <c r="A202" s="23" t="s">
        <v>1055</v>
      </c>
      <c r="B202" s="24">
        <v>0.68659988920166182</v>
      </c>
      <c r="C202" s="25" t="str">
        <f t="shared" si="3"/>
        <v>5%</v>
      </c>
      <c r="D202" s="23" t="s">
        <v>7</v>
      </c>
      <c r="E202" s="23" t="s">
        <v>1056</v>
      </c>
      <c r="F202" s="23">
        <v>147769</v>
      </c>
      <c r="G202" s="23" t="s">
        <v>1057</v>
      </c>
      <c r="H202" s="23" t="s">
        <v>1058</v>
      </c>
      <c r="I202" s="26" t="s">
        <v>1059</v>
      </c>
    </row>
    <row r="203" spans="1:9" x14ac:dyDescent="0.25">
      <c r="A203" s="23" t="s">
        <v>1060</v>
      </c>
      <c r="B203" s="24">
        <v>0.66128415995346157</v>
      </c>
      <c r="C203" s="25" t="str">
        <f t="shared" si="3"/>
        <v>5%</v>
      </c>
      <c r="D203" s="23" t="s">
        <v>108</v>
      </c>
      <c r="E203" s="23" t="s">
        <v>1061</v>
      </c>
      <c r="F203" s="23">
        <v>119910</v>
      </c>
      <c r="G203" s="23" t="s">
        <v>1062</v>
      </c>
      <c r="H203" s="23" t="s">
        <v>1063</v>
      </c>
      <c r="I203" s="26" t="s">
        <v>1064</v>
      </c>
    </row>
    <row r="204" spans="1:9" x14ac:dyDescent="0.25">
      <c r="A204" s="23" t="s">
        <v>1065</v>
      </c>
      <c r="B204" s="24">
        <v>0.74734939163495229</v>
      </c>
      <c r="C204" s="25" t="str">
        <f t="shared" si="3"/>
        <v>10%</v>
      </c>
      <c r="D204" s="23" t="s">
        <v>279</v>
      </c>
      <c r="E204" s="23" t="s">
        <v>1066</v>
      </c>
      <c r="F204" s="23">
        <v>119911</v>
      </c>
      <c r="G204" s="23" t="s">
        <v>1067</v>
      </c>
      <c r="H204" s="23" t="s">
        <v>1068</v>
      </c>
      <c r="I204" s="26" t="s">
        <v>1069</v>
      </c>
    </row>
    <row r="205" spans="1:9" x14ac:dyDescent="0.25">
      <c r="A205" s="23" t="s">
        <v>1070</v>
      </c>
      <c r="B205" s="24">
        <v>0.66894323685091683</v>
      </c>
      <c r="C205" s="25" t="str">
        <f t="shared" si="3"/>
        <v>5%</v>
      </c>
      <c r="D205" s="23" t="s">
        <v>253</v>
      </c>
      <c r="E205" s="23" t="s">
        <v>1071</v>
      </c>
      <c r="F205" s="23">
        <v>119912</v>
      </c>
      <c r="G205" s="23" t="s">
        <v>1072</v>
      </c>
      <c r="H205" s="23" t="s">
        <v>1073</v>
      </c>
      <c r="I205" s="26" t="s">
        <v>1074</v>
      </c>
    </row>
    <row r="206" spans="1:9" x14ac:dyDescent="0.25">
      <c r="A206" s="23" t="s">
        <v>1075</v>
      </c>
      <c r="B206" s="24">
        <v>0.822854160873698</v>
      </c>
      <c r="C206" s="25" t="str">
        <f t="shared" si="3"/>
        <v>10%</v>
      </c>
      <c r="D206" s="23" t="s">
        <v>185</v>
      </c>
      <c r="E206" s="23" t="s">
        <v>1076</v>
      </c>
      <c r="F206" s="23">
        <v>119913</v>
      </c>
      <c r="G206" s="23" t="s">
        <v>1077</v>
      </c>
      <c r="H206" s="23" t="s">
        <v>1078</v>
      </c>
      <c r="I206" s="26" t="s">
        <v>1079</v>
      </c>
    </row>
    <row r="207" spans="1:9" x14ac:dyDescent="0.25">
      <c r="A207" s="23" t="s">
        <v>1080</v>
      </c>
      <c r="B207" s="24">
        <v>0.7039421447628853</v>
      </c>
      <c r="C207" s="25" t="str">
        <f t="shared" si="3"/>
        <v>10%</v>
      </c>
      <c r="D207" s="23" t="s">
        <v>75</v>
      </c>
      <c r="E207" s="23" t="s">
        <v>1081</v>
      </c>
      <c r="F207" s="23">
        <v>119914</v>
      </c>
      <c r="G207" s="23" t="s">
        <v>1082</v>
      </c>
      <c r="H207" s="23" t="s">
        <v>1083</v>
      </c>
      <c r="I207" s="26" t="s">
        <v>1084</v>
      </c>
    </row>
    <row r="208" spans="1:9" x14ac:dyDescent="0.25">
      <c r="A208" s="23" t="s">
        <v>1085</v>
      </c>
      <c r="B208" s="24">
        <v>0.80582819873993772</v>
      </c>
      <c r="C208" s="25" t="str">
        <f t="shared" si="3"/>
        <v>10%</v>
      </c>
      <c r="D208" s="23" t="s">
        <v>125</v>
      </c>
      <c r="E208" s="23" t="s">
        <v>1086</v>
      </c>
      <c r="F208" s="23">
        <v>119915</v>
      </c>
      <c r="G208" s="23" t="s">
        <v>1087</v>
      </c>
      <c r="H208" s="23" t="s">
        <v>1088</v>
      </c>
      <c r="I208" s="26" t="s">
        <v>1089</v>
      </c>
    </row>
    <row r="209" spans="1:9" x14ac:dyDescent="0.25">
      <c r="A209" s="23" t="s">
        <v>1090</v>
      </c>
      <c r="B209" s="24">
        <v>0.73619879438339664</v>
      </c>
      <c r="C209" s="25" t="str">
        <f t="shared" si="3"/>
        <v>10%</v>
      </c>
      <c r="D209" s="23" t="s">
        <v>142</v>
      </c>
      <c r="E209" s="23" t="s">
        <v>1091</v>
      </c>
      <c r="F209" s="23">
        <v>122376</v>
      </c>
      <c r="G209" s="23" t="s">
        <v>1092</v>
      </c>
      <c r="H209" s="23" t="s">
        <v>1093</v>
      </c>
      <c r="I209" s="26" t="s">
        <v>1094</v>
      </c>
    </row>
    <row r="210" spans="1:9" x14ac:dyDescent="0.25">
      <c r="A210" s="23" t="s">
        <v>1095</v>
      </c>
      <c r="B210" s="24">
        <v>0.71005891776958807</v>
      </c>
      <c r="C210" s="25" t="str">
        <f t="shared" si="3"/>
        <v>10%</v>
      </c>
      <c r="D210" s="23" t="s">
        <v>81</v>
      </c>
      <c r="E210" s="23" t="s">
        <v>1096</v>
      </c>
      <c r="F210" s="23">
        <v>119916</v>
      </c>
      <c r="G210" s="23" t="s">
        <v>1097</v>
      </c>
      <c r="H210" s="23" t="s">
        <v>1098</v>
      </c>
      <c r="I210" s="26" t="s">
        <v>1099</v>
      </c>
    </row>
    <row r="211" spans="1:9" x14ac:dyDescent="0.25">
      <c r="A211" s="23" t="s">
        <v>1100</v>
      </c>
      <c r="B211" s="24">
        <v>0.68504159391135833</v>
      </c>
      <c r="C211" s="25" t="str">
        <f t="shared" si="3"/>
        <v>5%</v>
      </c>
      <c r="D211" s="23" t="s">
        <v>75</v>
      </c>
      <c r="E211" s="23" t="s">
        <v>1101</v>
      </c>
      <c r="F211" s="23">
        <v>122326</v>
      </c>
      <c r="G211" s="23" t="s">
        <v>1102</v>
      </c>
      <c r="H211" s="23" t="s">
        <v>1103</v>
      </c>
      <c r="I211" s="26" t="s">
        <v>1104</v>
      </c>
    </row>
    <row r="212" spans="1:9" x14ac:dyDescent="0.25">
      <c r="A212" s="23" t="s">
        <v>125</v>
      </c>
      <c r="B212" s="24">
        <v>0.8463961733077543</v>
      </c>
      <c r="C212" s="25" t="str">
        <f t="shared" si="3"/>
        <v>10%</v>
      </c>
      <c r="D212" s="23" t="s">
        <v>125</v>
      </c>
      <c r="E212" s="23" t="s">
        <v>1105</v>
      </c>
      <c r="F212" s="23">
        <v>147520</v>
      </c>
      <c r="G212" s="23" t="s">
        <v>1106</v>
      </c>
      <c r="H212" s="23" t="s">
        <v>1107</v>
      </c>
      <c r="I212" s="26" t="s">
        <v>1108</v>
      </c>
    </row>
    <row r="213" spans="1:9" x14ac:dyDescent="0.25">
      <c r="A213" s="23" t="s">
        <v>1109</v>
      </c>
      <c r="B213" s="24">
        <v>0.7066225225345848</v>
      </c>
      <c r="C213" s="25" t="str">
        <f t="shared" si="3"/>
        <v>10%</v>
      </c>
      <c r="D213" s="23" t="s">
        <v>279</v>
      </c>
      <c r="E213" s="23" t="s">
        <v>1110</v>
      </c>
      <c r="F213" s="23">
        <v>122377</v>
      </c>
      <c r="G213" s="23" t="s">
        <v>1111</v>
      </c>
      <c r="H213" s="23" t="s">
        <v>1112</v>
      </c>
      <c r="I213" s="26" t="s">
        <v>1113</v>
      </c>
    </row>
    <row r="214" spans="1:9" x14ac:dyDescent="0.25">
      <c r="A214" s="23" t="s">
        <v>1114</v>
      </c>
      <c r="B214" s="24">
        <v>0.80348576783097403</v>
      </c>
      <c r="C214" s="25" t="str">
        <f t="shared" si="3"/>
        <v>10%</v>
      </c>
      <c r="D214" s="23" t="s">
        <v>185</v>
      </c>
      <c r="E214" s="23" t="s">
        <v>1115</v>
      </c>
      <c r="F214" s="23">
        <v>119917</v>
      </c>
      <c r="G214" s="23" t="s">
        <v>1116</v>
      </c>
      <c r="H214" s="23" t="s">
        <v>1117</v>
      </c>
      <c r="I214" s="26" t="s">
        <v>1118</v>
      </c>
    </row>
    <row r="215" spans="1:9" x14ac:dyDescent="0.25">
      <c r="A215" s="23" t="s">
        <v>1119</v>
      </c>
      <c r="B215" s="24">
        <v>0.7703448682779227</v>
      </c>
      <c r="C215" s="25" t="str">
        <f t="shared" si="3"/>
        <v>10%</v>
      </c>
      <c r="D215" s="23" t="s">
        <v>108</v>
      </c>
      <c r="E215" s="23" t="s">
        <v>1120</v>
      </c>
      <c r="F215" s="23">
        <v>119918</v>
      </c>
      <c r="G215" s="23" t="s">
        <v>1121</v>
      </c>
      <c r="H215" s="23" t="s">
        <v>1122</v>
      </c>
      <c r="I215" s="26" t="s">
        <v>1123</v>
      </c>
    </row>
    <row r="216" spans="1:9" x14ac:dyDescent="0.25">
      <c r="A216" s="23" t="s">
        <v>1124</v>
      </c>
      <c r="B216" s="24">
        <v>0.77134155469772148</v>
      </c>
      <c r="C216" s="25" t="str">
        <f t="shared" si="3"/>
        <v>10%</v>
      </c>
      <c r="D216" s="23" t="s">
        <v>547</v>
      </c>
      <c r="E216" s="23" t="s">
        <v>1125</v>
      </c>
      <c r="F216" s="23">
        <v>122378</v>
      </c>
      <c r="G216" s="23" t="s">
        <v>1126</v>
      </c>
      <c r="H216" s="23" t="s">
        <v>1127</v>
      </c>
      <c r="I216" s="26" t="s">
        <v>1128</v>
      </c>
    </row>
    <row r="217" spans="1:9" x14ac:dyDescent="0.25">
      <c r="A217" s="23" t="s">
        <v>1129</v>
      </c>
      <c r="B217" s="24">
        <v>0.72064206327388447</v>
      </c>
      <c r="C217" s="25" t="str">
        <f t="shared" si="3"/>
        <v>10%</v>
      </c>
      <c r="D217" s="23" t="s">
        <v>142</v>
      </c>
      <c r="E217" s="23" t="s">
        <v>1130</v>
      </c>
      <c r="F217" s="23">
        <v>122328</v>
      </c>
      <c r="G217" s="23" t="s">
        <v>1131</v>
      </c>
      <c r="H217" s="23" t="s">
        <v>1132</v>
      </c>
      <c r="I217" s="26" t="s">
        <v>1133</v>
      </c>
    </row>
    <row r="218" spans="1:9" x14ac:dyDescent="0.25">
      <c r="A218" s="23" t="s">
        <v>1134</v>
      </c>
      <c r="B218" s="24">
        <v>0.80130133222077893</v>
      </c>
      <c r="C218" s="25" t="str">
        <f t="shared" si="3"/>
        <v>10%</v>
      </c>
      <c r="D218" s="23" t="s">
        <v>114</v>
      </c>
      <c r="E218" s="23" t="s">
        <v>1135</v>
      </c>
      <c r="F218" s="23">
        <v>119919</v>
      </c>
      <c r="G218" s="23" t="s">
        <v>1136</v>
      </c>
      <c r="H218" s="23" t="s">
        <v>1137</v>
      </c>
      <c r="I218" s="26" t="s">
        <v>1138</v>
      </c>
    </row>
    <row r="219" spans="1:9" x14ac:dyDescent="0.25">
      <c r="A219" s="23" t="s">
        <v>1139</v>
      </c>
      <c r="B219" s="24">
        <v>0.66679243798824606</v>
      </c>
      <c r="C219" s="25" t="str">
        <f t="shared" si="3"/>
        <v>5%</v>
      </c>
      <c r="D219" s="23" t="s">
        <v>131</v>
      </c>
      <c r="E219" s="23" t="s">
        <v>1140</v>
      </c>
      <c r="F219" s="23">
        <v>122379</v>
      </c>
      <c r="G219" s="23" t="s">
        <v>1141</v>
      </c>
      <c r="H219" s="23" t="s">
        <v>1142</v>
      </c>
      <c r="I219" s="26" t="s">
        <v>1143</v>
      </c>
    </row>
    <row r="220" spans="1:9" x14ac:dyDescent="0.25">
      <c r="A220" s="23" t="s">
        <v>1144</v>
      </c>
      <c r="B220" s="24">
        <v>0.70239034479517126</v>
      </c>
      <c r="C220" s="25" t="str">
        <f t="shared" si="3"/>
        <v>10%</v>
      </c>
      <c r="D220" s="23" t="s">
        <v>253</v>
      </c>
      <c r="E220" s="23" t="s">
        <v>1145</v>
      </c>
      <c r="F220" s="23">
        <v>122380</v>
      </c>
      <c r="G220" s="23" t="s">
        <v>1146</v>
      </c>
      <c r="H220" s="23" t="s">
        <v>1147</v>
      </c>
      <c r="I220" s="26" t="s">
        <v>1148</v>
      </c>
    </row>
    <row r="221" spans="1:9" x14ac:dyDescent="0.25">
      <c r="A221" s="23" t="s">
        <v>1149</v>
      </c>
      <c r="B221" s="24">
        <v>0.73166199569699586</v>
      </c>
      <c r="C221" s="25" t="str">
        <f t="shared" si="3"/>
        <v>10%</v>
      </c>
      <c r="D221" s="23" t="s">
        <v>142</v>
      </c>
      <c r="E221" s="23" t="s">
        <v>1150</v>
      </c>
      <c r="F221" s="23">
        <v>119920</v>
      </c>
      <c r="G221" s="23" t="s">
        <v>1151</v>
      </c>
      <c r="H221" s="23" t="s">
        <v>1152</v>
      </c>
      <c r="I221" s="26" t="s">
        <v>1153</v>
      </c>
    </row>
    <row r="222" spans="1:9" x14ac:dyDescent="0.25">
      <c r="A222" s="23" t="s">
        <v>1154</v>
      </c>
      <c r="B222" s="24">
        <v>0.81348051737939453</v>
      </c>
      <c r="C222" s="25" t="str">
        <f t="shared" si="3"/>
        <v>10%</v>
      </c>
      <c r="D222" s="23" t="s">
        <v>114</v>
      </c>
      <c r="E222" s="23" t="s">
        <v>1155</v>
      </c>
      <c r="F222" s="23">
        <v>119921</v>
      </c>
      <c r="G222" s="23" t="s">
        <v>1156</v>
      </c>
      <c r="H222" s="23" t="s">
        <v>1157</v>
      </c>
      <c r="I222" s="26" t="s">
        <v>1158</v>
      </c>
    </row>
    <row r="223" spans="1:9" x14ac:dyDescent="0.25">
      <c r="A223" s="23" t="s">
        <v>1159</v>
      </c>
      <c r="B223" s="24">
        <v>0.78841797163511418</v>
      </c>
      <c r="C223" s="25" t="str">
        <f t="shared" si="3"/>
        <v>10%</v>
      </c>
      <c r="D223" s="23" t="s">
        <v>185</v>
      </c>
      <c r="E223" s="23" t="s">
        <v>1160</v>
      </c>
      <c r="F223" s="23">
        <v>122330</v>
      </c>
      <c r="G223" s="23" t="s">
        <v>1161</v>
      </c>
      <c r="H223" s="23" t="s">
        <v>1162</v>
      </c>
      <c r="I223" s="26" t="s">
        <v>1163</v>
      </c>
    </row>
    <row r="224" spans="1:9" x14ac:dyDescent="0.25">
      <c r="A224" s="23" t="s">
        <v>1164</v>
      </c>
      <c r="B224" s="24">
        <v>0.75034407437521589</v>
      </c>
      <c r="C224" s="25" t="str">
        <f t="shared" si="3"/>
        <v>10%</v>
      </c>
      <c r="D224" s="23" t="s">
        <v>81</v>
      </c>
      <c r="E224" s="23" t="s">
        <v>1165</v>
      </c>
      <c r="F224" s="23">
        <v>119922</v>
      </c>
      <c r="G224" s="23" t="s">
        <v>1166</v>
      </c>
      <c r="H224" s="23" t="s">
        <v>1167</v>
      </c>
      <c r="I224" s="26" t="s">
        <v>1168</v>
      </c>
    </row>
    <row r="225" spans="1:9" x14ac:dyDescent="0.25">
      <c r="A225" s="23" t="s">
        <v>1169</v>
      </c>
      <c r="B225" s="24">
        <v>0.70500151051482263</v>
      </c>
      <c r="C225" s="25" t="str">
        <f t="shared" si="3"/>
        <v>10%</v>
      </c>
      <c r="D225" s="23" t="s">
        <v>97</v>
      </c>
      <c r="E225" s="23" t="s">
        <v>1170</v>
      </c>
      <c r="F225" s="23">
        <v>122381</v>
      </c>
      <c r="G225" s="23" t="s">
        <v>1171</v>
      </c>
      <c r="H225" s="23" t="s">
        <v>1172</v>
      </c>
      <c r="I225" s="26" t="s">
        <v>1173</v>
      </c>
    </row>
    <row r="226" spans="1:9" x14ac:dyDescent="0.25">
      <c r="A226" s="23" t="s">
        <v>1174</v>
      </c>
      <c r="B226" s="24">
        <v>0.74729465180517129</v>
      </c>
      <c r="C226" s="25" t="str">
        <f t="shared" si="3"/>
        <v>10%</v>
      </c>
      <c r="D226" s="23" t="s">
        <v>114</v>
      </c>
      <c r="E226" s="23" t="s">
        <v>1175</v>
      </c>
      <c r="F226" s="23">
        <v>147523</v>
      </c>
      <c r="G226" s="23" t="s">
        <v>1176</v>
      </c>
      <c r="H226" s="23" t="s">
        <v>1177</v>
      </c>
      <c r="I226" s="26" t="s">
        <v>1178</v>
      </c>
    </row>
    <row r="227" spans="1:9" x14ac:dyDescent="0.25">
      <c r="A227" s="23" t="s">
        <v>1179</v>
      </c>
      <c r="B227" s="24">
        <v>0.71164101102338295</v>
      </c>
      <c r="C227" s="25" t="str">
        <f t="shared" si="3"/>
        <v>10%</v>
      </c>
      <c r="D227" s="23" t="s">
        <v>69</v>
      </c>
      <c r="E227" s="23" t="s">
        <v>1180</v>
      </c>
      <c r="F227" s="23">
        <v>122382</v>
      </c>
      <c r="G227" s="23" t="s">
        <v>1181</v>
      </c>
      <c r="H227" s="23" t="s">
        <v>1182</v>
      </c>
      <c r="I227" s="26" t="s">
        <v>1183</v>
      </c>
    </row>
    <row r="228" spans="1:9" x14ac:dyDescent="0.25">
      <c r="A228" s="23" t="s">
        <v>1184</v>
      </c>
      <c r="B228" s="24">
        <v>0.60184614185115304</v>
      </c>
      <c r="C228" s="25" t="str">
        <f t="shared" si="3"/>
        <v>5%</v>
      </c>
      <c r="D228" s="23" t="s">
        <v>131</v>
      </c>
      <c r="E228" s="23" t="s">
        <v>1185</v>
      </c>
      <c r="F228" s="23">
        <v>119923</v>
      </c>
      <c r="G228" s="23" t="s">
        <v>1186</v>
      </c>
      <c r="H228" s="23" t="s">
        <v>1187</v>
      </c>
      <c r="I228" s="26" t="s">
        <v>1188</v>
      </c>
    </row>
    <row r="229" spans="1:9" x14ac:dyDescent="0.25">
      <c r="A229" s="23" t="s">
        <v>1189</v>
      </c>
      <c r="B229" s="24">
        <v>0.762649523415042</v>
      </c>
      <c r="C229" s="25" t="str">
        <f t="shared" si="3"/>
        <v>10%</v>
      </c>
      <c r="D229" s="23" t="s">
        <v>125</v>
      </c>
      <c r="E229" s="23" t="s">
        <v>1190</v>
      </c>
      <c r="F229" s="23">
        <v>147796</v>
      </c>
      <c r="G229" s="23" t="s">
        <v>1191</v>
      </c>
      <c r="H229" s="23" t="s">
        <v>1192</v>
      </c>
      <c r="I229" s="26" t="s">
        <v>1193</v>
      </c>
    </row>
    <row r="230" spans="1:9" x14ac:dyDescent="0.25">
      <c r="A230" s="23" t="s">
        <v>1194</v>
      </c>
      <c r="B230" s="24">
        <v>0.71644038305974567</v>
      </c>
      <c r="C230" s="25" t="str">
        <f t="shared" si="3"/>
        <v>10%</v>
      </c>
      <c r="D230" s="23" t="s">
        <v>125</v>
      </c>
      <c r="E230" s="23" t="s">
        <v>1195</v>
      </c>
      <c r="F230" s="23">
        <v>147797</v>
      </c>
      <c r="G230" s="23" t="s">
        <v>1196</v>
      </c>
      <c r="H230" s="23" t="s">
        <v>1197</v>
      </c>
      <c r="I230" s="26" t="s">
        <v>1198</v>
      </c>
    </row>
    <row r="231" spans="1:9" x14ac:dyDescent="0.25">
      <c r="A231" s="23" t="s">
        <v>1199</v>
      </c>
      <c r="B231" s="24">
        <v>0.79873088361206557</v>
      </c>
      <c r="C231" s="25" t="str">
        <f t="shared" si="3"/>
        <v>10%</v>
      </c>
      <c r="D231" s="23" t="s">
        <v>81</v>
      </c>
      <c r="E231" s="23" t="s">
        <v>1200</v>
      </c>
      <c r="F231" s="23">
        <v>214812</v>
      </c>
      <c r="G231" s="23" t="s">
        <v>1201</v>
      </c>
      <c r="H231" s="23" t="s">
        <v>1202</v>
      </c>
      <c r="I231" s="26" t="s">
        <v>1203</v>
      </c>
    </row>
    <row r="232" spans="1:9" x14ac:dyDescent="0.25">
      <c r="A232" s="23" t="s">
        <v>1204</v>
      </c>
      <c r="B232" s="24">
        <v>0.69448898744535292</v>
      </c>
      <c r="C232" s="25" t="str">
        <f t="shared" si="3"/>
        <v>5%</v>
      </c>
      <c r="D232" s="23" t="s">
        <v>48</v>
      </c>
      <c r="E232" s="23" t="s">
        <v>1205</v>
      </c>
      <c r="F232" s="23">
        <v>119924</v>
      </c>
      <c r="G232" s="23" t="s">
        <v>1206</v>
      </c>
      <c r="H232" s="23" t="s">
        <v>1207</v>
      </c>
      <c r="I232" s="26" t="s">
        <v>1208</v>
      </c>
    </row>
    <row r="233" spans="1:9" x14ac:dyDescent="0.25">
      <c r="A233" s="23" t="s">
        <v>1209</v>
      </c>
      <c r="B233" s="24">
        <v>0.7914940325789912</v>
      </c>
      <c r="C233" s="25" t="str">
        <f t="shared" si="3"/>
        <v>10%</v>
      </c>
      <c r="D233" s="23" t="s">
        <v>114</v>
      </c>
      <c r="E233" s="23" t="s">
        <v>1210</v>
      </c>
      <c r="F233" s="23">
        <v>119925</v>
      </c>
      <c r="G233" s="23" t="s">
        <v>1211</v>
      </c>
      <c r="H233" s="23" t="s">
        <v>1212</v>
      </c>
      <c r="I233" s="26" t="s">
        <v>1213</v>
      </c>
    </row>
    <row r="234" spans="1:9" x14ac:dyDescent="0.25">
      <c r="A234" s="23" t="s">
        <v>1214</v>
      </c>
      <c r="B234" s="24">
        <v>0.71958930551977207</v>
      </c>
      <c r="C234" s="25" t="str">
        <f t="shared" si="3"/>
        <v>10%</v>
      </c>
      <c r="D234" s="23" t="s">
        <v>69</v>
      </c>
      <c r="E234" s="23" t="s">
        <v>1215</v>
      </c>
      <c r="F234" s="23">
        <v>119926</v>
      </c>
      <c r="G234" s="23" t="s">
        <v>1216</v>
      </c>
      <c r="H234" s="23" t="s">
        <v>1217</v>
      </c>
      <c r="I234" s="26" t="s">
        <v>1218</v>
      </c>
    </row>
    <row r="235" spans="1:9" x14ac:dyDescent="0.25">
      <c r="A235" s="23" t="s">
        <v>1219</v>
      </c>
      <c r="B235" s="24">
        <v>0.77922251501033102</v>
      </c>
      <c r="C235" s="25" t="str">
        <f t="shared" si="3"/>
        <v>10%</v>
      </c>
      <c r="D235" s="23" t="s">
        <v>125</v>
      </c>
      <c r="E235" s="23" t="s">
        <v>1220</v>
      </c>
      <c r="F235" s="23">
        <v>119927</v>
      </c>
      <c r="G235" s="23" t="s">
        <v>1221</v>
      </c>
      <c r="H235" s="23" t="s">
        <v>1222</v>
      </c>
      <c r="I235" s="26" t="s">
        <v>1223</v>
      </c>
    </row>
    <row r="236" spans="1:9" x14ac:dyDescent="0.25">
      <c r="A236" s="23" t="s">
        <v>1224</v>
      </c>
      <c r="B236" s="24">
        <v>0.73457731888697475</v>
      </c>
      <c r="C236" s="25" t="str">
        <f t="shared" si="3"/>
        <v>10%</v>
      </c>
      <c r="D236" s="23" t="s">
        <v>247</v>
      </c>
      <c r="E236" s="23" t="s">
        <v>1225</v>
      </c>
      <c r="F236" s="23">
        <v>119928</v>
      </c>
      <c r="G236" s="23" t="s">
        <v>1226</v>
      </c>
      <c r="H236" s="23" t="s">
        <v>1227</v>
      </c>
      <c r="I236" s="26" t="s">
        <v>1228</v>
      </c>
    </row>
    <row r="237" spans="1:9" x14ac:dyDescent="0.25">
      <c r="A237" s="23" t="s">
        <v>1229</v>
      </c>
      <c r="B237" s="24">
        <v>0.71708984081295968</v>
      </c>
      <c r="C237" s="25" t="str">
        <f t="shared" si="3"/>
        <v>10%</v>
      </c>
      <c r="D237" s="23" t="s">
        <v>48</v>
      </c>
      <c r="E237" s="23" t="s">
        <v>1230</v>
      </c>
      <c r="F237" s="23">
        <v>147804</v>
      </c>
      <c r="G237" s="23" t="s">
        <v>1231</v>
      </c>
      <c r="H237" s="23" t="s">
        <v>1232</v>
      </c>
      <c r="I237" s="26" t="s">
        <v>1233</v>
      </c>
    </row>
    <row r="238" spans="1:9" x14ac:dyDescent="0.25">
      <c r="A238" s="23" t="s">
        <v>1234</v>
      </c>
      <c r="B238" s="24">
        <v>0.62501000696995146</v>
      </c>
      <c r="C238" s="25" t="str">
        <f t="shared" si="3"/>
        <v>5%</v>
      </c>
      <c r="D238" s="23" t="s">
        <v>547</v>
      </c>
      <c r="E238" s="23" t="s">
        <v>1235</v>
      </c>
      <c r="F238" s="23">
        <v>122383</v>
      </c>
      <c r="G238" s="23" t="s">
        <v>1236</v>
      </c>
      <c r="H238" s="23" t="s">
        <v>1237</v>
      </c>
      <c r="I238" s="26" t="s">
        <v>1238</v>
      </c>
    </row>
    <row r="239" spans="1:9" x14ac:dyDescent="0.25">
      <c r="A239" s="23" t="s">
        <v>1239</v>
      </c>
      <c r="B239" s="24">
        <v>0.8179941361319315</v>
      </c>
      <c r="C239" s="25" t="str">
        <f t="shared" si="3"/>
        <v>10%</v>
      </c>
      <c r="D239" s="23" t="s">
        <v>81</v>
      </c>
      <c r="E239" s="23" t="s">
        <v>1240</v>
      </c>
      <c r="F239" s="23">
        <v>119929</v>
      </c>
      <c r="G239" s="23" t="s">
        <v>1241</v>
      </c>
      <c r="H239" s="23" t="s">
        <v>1242</v>
      </c>
      <c r="I239" s="26" t="s">
        <v>1243</v>
      </c>
    </row>
    <row r="240" spans="1:9" x14ac:dyDescent="0.25">
      <c r="A240" s="23" t="s">
        <v>1244</v>
      </c>
      <c r="B240" s="24">
        <v>0.77135593764081589</v>
      </c>
      <c r="C240" s="25" t="str">
        <f t="shared" si="3"/>
        <v>10%</v>
      </c>
      <c r="D240" s="23" t="s">
        <v>75</v>
      </c>
      <c r="E240" s="23" t="s">
        <v>1245</v>
      </c>
      <c r="F240" s="23">
        <v>122384</v>
      </c>
      <c r="G240" s="23" t="s">
        <v>1246</v>
      </c>
      <c r="H240" s="23" t="s">
        <v>1247</v>
      </c>
      <c r="I240" s="26" t="s">
        <v>1248</v>
      </c>
    </row>
    <row r="241" spans="1:9" x14ac:dyDescent="0.25">
      <c r="A241" s="23" t="s">
        <v>1249</v>
      </c>
      <c r="B241" s="24">
        <v>0.71502457733188596</v>
      </c>
      <c r="C241" s="25" t="str">
        <f t="shared" si="3"/>
        <v>10%</v>
      </c>
      <c r="D241" s="23" t="s">
        <v>247</v>
      </c>
      <c r="E241" s="23" t="s">
        <v>1250</v>
      </c>
      <c r="F241" s="23">
        <v>119930</v>
      </c>
      <c r="G241" s="23" t="s">
        <v>1251</v>
      </c>
      <c r="H241" s="23" t="s">
        <v>1252</v>
      </c>
      <c r="I241" s="26" t="s">
        <v>1253</v>
      </c>
    </row>
    <row r="242" spans="1:9" x14ac:dyDescent="0.25">
      <c r="A242" s="23" t="s">
        <v>1254</v>
      </c>
      <c r="B242" s="24">
        <v>0.68991083436035072</v>
      </c>
      <c r="C242" s="25" t="str">
        <f t="shared" si="3"/>
        <v>5%</v>
      </c>
      <c r="D242" s="23" t="s">
        <v>48</v>
      </c>
      <c r="E242" s="23" t="s">
        <v>1255</v>
      </c>
      <c r="F242" s="23">
        <v>147809</v>
      </c>
      <c r="G242" s="23" t="s">
        <v>1256</v>
      </c>
      <c r="H242" s="23" t="s">
        <v>1257</v>
      </c>
      <c r="I242" s="26" t="s">
        <v>1258</v>
      </c>
    </row>
    <row r="243" spans="1:9" x14ac:dyDescent="0.25">
      <c r="A243" s="23" t="s">
        <v>1259</v>
      </c>
      <c r="B243" s="24">
        <v>0.79721386271654959</v>
      </c>
      <c r="C243" s="25" t="str">
        <f t="shared" si="3"/>
        <v>10%</v>
      </c>
      <c r="D243" s="23" t="s">
        <v>185</v>
      </c>
      <c r="E243" s="23" t="s">
        <v>1260</v>
      </c>
      <c r="F243" s="23">
        <v>120029</v>
      </c>
      <c r="G243" s="23" t="s">
        <v>1261</v>
      </c>
      <c r="H243" s="23" t="s">
        <v>1262</v>
      </c>
      <c r="I243" s="26" t="s">
        <v>1263</v>
      </c>
    </row>
    <row r="244" spans="1:9" x14ac:dyDescent="0.25">
      <c r="A244" s="23" t="s">
        <v>1264</v>
      </c>
      <c r="B244" s="24">
        <v>0.70321589487352076</v>
      </c>
      <c r="C244" s="25" t="str">
        <f t="shared" si="3"/>
        <v>10%</v>
      </c>
      <c r="D244" s="23" t="s">
        <v>253</v>
      </c>
      <c r="E244" s="23" t="s">
        <v>1265</v>
      </c>
      <c r="F244" s="23">
        <v>119931</v>
      </c>
      <c r="G244" s="23" t="s">
        <v>1266</v>
      </c>
      <c r="H244" s="23" t="s">
        <v>1267</v>
      </c>
      <c r="I244" s="26" t="s">
        <v>1268</v>
      </c>
    </row>
    <row r="245" spans="1:9" x14ac:dyDescent="0.25">
      <c r="A245" s="23" t="s">
        <v>1269</v>
      </c>
      <c r="B245" s="24">
        <v>0.65798958713632638</v>
      </c>
      <c r="C245" s="25" t="str">
        <f t="shared" si="3"/>
        <v>5%</v>
      </c>
      <c r="D245" s="23" t="s">
        <v>142</v>
      </c>
      <c r="E245" s="23" t="s">
        <v>1270</v>
      </c>
      <c r="F245" s="23">
        <v>119932</v>
      </c>
      <c r="G245" s="23" t="s">
        <v>1271</v>
      </c>
      <c r="H245" s="23" t="s">
        <v>1272</v>
      </c>
      <c r="I245" s="26" t="s">
        <v>1273</v>
      </c>
    </row>
    <row r="246" spans="1:9" x14ac:dyDescent="0.25">
      <c r="A246" s="23" t="s">
        <v>1274</v>
      </c>
      <c r="B246" s="24">
        <v>0.77933044929580308</v>
      </c>
      <c r="C246" s="25" t="str">
        <f t="shared" si="3"/>
        <v>10%</v>
      </c>
      <c r="D246" s="23" t="s">
        <v>153</v>
      </c>
      <c r="E246" s="23" t="s">
        <v>1275</v>
      </c>
      <c r="F246" s="23">
        <v>119933</v>
      </c>
      <c r="G246" s="23" t="s">
        <v>1276</v>
      </c>
      <c r="H246" s="23" t="s">
        <v>1277</v>
      </c>
      <c r="I246" s="26" t="s">
        <v>1278</v>
      </c>
    </row>
    <row r="247" spans="1:9" x14ac:dyDescent="0.25">
      <c r="A247" s="23" t="s">
        <v>1279</v>
      </c>
      <c r="B247" s="24">
        <v>0.77148470643935729</v>
      </c>
      <c r="C247" s="25" t="str">
        <f t="shared" si="3"/>
        <v>10%</v>
      </c>
      <c r="D247" s="23" t="s">
        <v>125</v>
      </c>
      <c r="E247" s="23" t="s">
        <v>1280</v>
      </c>
      <c r="F247" s="23">
        <v>122385</v>
      </c>
      <c r="G247" s="23" t="s">
        <v>1281</v>
      </c>
      <c r="H247" s="23" t="s">
        <v>1282</v>
      </c>
      <c r="I247" s="26" t="s">
        <v>1283</v>
      </c>
    </row>
    <row r="248" spans="1:9" x14ac:dyDescent="0.25">
      <c r="A248" s="23" t="s">
        <v>1284</v>
      </c>
      <c r="B248" s="24">
        <v>0.73935085496977304</v>
      </c>
      <c r="C248" s="25" t="str">
        <f t="shared" si="3"/>
        <v>10%</v>
      </c>
      <c r="D248" s="23" t="s">
        <v>185</v>
      </c>
      <c r="E248" s="23" t="s">
        <v>1285</v>
      </c>
      <c r="F248" s="23">
        <v>122331</v>
      </c>
      <c r="G248" s="23" t="s">
        <v>1286</v>
      </c>
      <c r="H248" s="23" t="s">
        <v>1287</v>
      </c>
      <c r="I248" s="26" t="s">
        <v>1288</v>
      </c>
    </row>
    <row r="249" spans="1:9" x14ac:dyDescent="0.25">
      <c r="A249" s="23" t="s">
        <v>1289</v>
      </c>
      <c r="B249" s="24">
        <v>0.72775616173075386</v>
      </c>
      <c r="C249" s="25" t="str">
        <f t="shared" si="3"/>
        <v>10%</v>
      </c>
      <c r="D249" s="23" t="s">
        <v>125</v>
      </c>
      <c r="E249" s="23" t="s">
        <v>1290</v>
      </c>
      <c r="F249" s="23">
        <v>147529</v>
      </c>
      <c r="G249" s="23" t="s">
        <v>1291</v>
      </c>
      <c r="H249" s="23" t="s">
        <v>1292</v>
      </c>
      <c r="I249" s="26" t="s">
        <v>1293</v>
      </c>
    </row>
    <row r="250" spans="1:9" x14ac:dyDescent="0.25">
      <c r="A250" s="23" t="s">
        <v>1294</v>
      </c>
      <c r="B250" s="24">
        <v>0.69221343676488123</v>
      </c>
      <c r="C250" s="25" t="str">
        <f t="shared" si="3"/>
        <v>5%</v>
      </c>
      <c r="D250" s="23" t="s">
        <v>279</v>
      </c>
      <c r="E250" s="23" t="s">
        <v>1295</v>
      </c>
      <c r="F250" s="23">
        <v>122386</v>
      </c>
      <c r="G250" s="23" t="s">
        <v>1296</v>
      </c>
      <c r="H250" s="23" t="s">
        <v>1297</v>
      </c>
      <c r="I250" s="26" t="s">
        <v>1298</v>
      </c>
    </row>
    <row r="251" spans="1:9" x14ac:dyDescent="0.25">
      <c r="A251" s="23" t="s">
        <v>1299</v>
      </c>
      <c r="B251" s="24">
        <v>0.78253149081331064</v>
      </c>
      <c r="C251" s="25" t="str">
        <f t="shared" si="3"/>
        <v>10%</v>
      </c>
      <c r="D251" s="23" t="s">
        <v>153</v>
      </c>
      <c r="E251" s="23" t="s">
        <v>1300</v>
      </c>
      <c r="F251" s="23">
        <v>119934</v>
      </c>
      <c r="G251" s="23" t="s">
        <v>1301</v>
      </c>
      <c r="H251" s="23" t="s">
        <v>1302</v>
      </c>
      <c r="I251" s="26" t="s">
        <v>1303</v>
      </c>
    </row>
    <row r="252" spans="1:9" x14ac:dyDescent="0.25">
      <c r="A252" s="23" t="s">
        <v>1304</v>
      </c>
      <c r="B252" s="24">
        <v>0.73323891752762005</v>
      </c>
      <c r="C252" s="25" t="str">
        <f t="shared" si="3"/>
        <v>10%</v>
      </c>
      <c r="D252" s="23" t="s">
        <v>253</v>
      </c>
      <c r="E252" s="23" t="s">
        <v>1305</v>
      </c>
      <c r="F252" s="23">
        <v>119935</v>
      </c>
      <c r="G252" s="23" t="s">
        <v>1306</v>
      </c>
      <c r="H252" s="23" t="s">
        <v>1307</v>
      </c>
      <c r="I252" s="26" t="s">
        <v>1308</v>
      </c>
    </row>
    <row r="253" spans="1:9" x14ac:dyDescent="0.25">
      <c r="A253" s="23" t="s">
        <v>1309</v>
      </c>
      <c r="B253" s="24">
        <v>0.86956527090519942</v>
      </c>
      <c r="C253" s="25" t="str">
        <f t="shared" si="3"/>
        <v>10%</v>
      </c>
      <c r="D253" s="23" t="s">
        <v>185</v>
      </c>
      <c r="E253" s="23" t="s">
        <v>1310</v>
      </c>
      <c r="F253" s="23">
        <v>119936</v>
      </c>
      <c r="G253" s="23" t="s">
        <v>1311</v>
      </c>
      <c r="H253" s="23" t="s">
        <v>1312</v>
      </c>
      <c r="I253" s="26" t="s">
        <v>1313</v>
      </c>
    </row>
    <row r="254" spans="1:9" x14ac:dyDescent="0.25">
      <c r="A254" s="23" t="s">
        <v>1314</v>
      </c>
      <c r="B254" s="24">
        <v>0.800945968011335</v>
      </c>
      <c r="C254" s="25" t="str">
        <f t="shared" si="3"/>
        <v>10%</v>
      </c>
      <c r="D254" s="23" t="s">
        <v>81</v>
      </c>
      <c r="E254" s="23" t="s">
        <v>1315</v>
      </c>
      <c r="F254" s="23">
        <v>121327</v>
      </c>
      <c r="G254" s="23" t="s">
        <v>1316</v>
      </c>
      <c r="H254" s="23" t="s">
        <v>1317</v>
      </c>
      <c r="I254" s="26" t="s">
        <v>1318</v>
      </c>
    </row>
    <row r="255" spans="1:9" x14ac:dyDescent="0.25">
      <c r="A255" s="23" t="s">
        <v>1319</v>
      </c>
      <c r="B255" s="24">
        <v>0.75181705105081953</v>
      </c>
      <c r="C255" s="25" t="str">
        <f t="shared" si="3"/>
        <v>10%</v>
      </c>
      <c r="D255" s="23" t="s">
        <v>81</v>
      </c>
      <c r="E255" s="23" t="s">
        <v>1320</v>
      </c>
      <c r="F255" s="23">
        <v>119937</v>
      </c>
      <c r="G255" s="23" t="s">
        <v>1321</v>
      </c>
      <c r="H255" s="23" t="s">
        <v>1322</v>
      </c>
      <c r="I255" s="26" t="s">
        <v>1323</v>
      </c>
    </row>
    <row r="256" spans="1:9" x14ac:dyDescent="0.25">
      <c r="A256" s="23" t="s">
        <v>131</v>
      </c>
      <c r="B256" s="24">
        <v>0.7389200689530484</v>
      </c>
      <c r="C256" s="25" t="str">
        <f t="shared" si="3"/>
        <v>10%</v>
      </c>
      <c r="D256" s="23" t="s">
        <v>131</v>
      </c>
      <c r="E256" s="23" t="s">
        <v>1324</v>
      </c>
      <c r="F256" s="23">
        <v>119938</v>
      </c>
      <c r="G256" s="23" t="s">
        <v>1325</v>
      </c>
      <c r="H256" s="23" t="s">
        <v>1326</v>
      </c>
      <c r="I256" s="26" t="s">
        <v>1327</v>
      </c>
    </row>
    <row r="257" spans="1:9" x14ac:dyDescent="0.25">
      <c r="A257" s="23" t="s">
        <v>1328</v>
      </c>
      <c r="B257" s="24">
        <v>0.75778477099147123</v>
      </c>
      <c r="C257" s="25" t="str">
        <f t="shared" si="3"/>
        <v>10%</v>
      </c>
      <c r="D257" s="23" t="s">
        <v>81</v>
      </c>
      <c r="E257" s="23" t="s">
        <v>1329</v>
      </c>
      <c r="F257" s="23">
        <v>147824</v>
      </c>
      <c r="G257" s="23" t="s">
        <v>1330</v>
      </c>
      <c r="H257" s="23" t="s">
        <v>1331</v>
      </c>
      <c r="I257" s="26" t="s">
        <v>1332</v>
      </c>
    </row>
    <row r="258" spans="1:9" x14ac:dyDescent="0.25">
      <c r="A258" s="23" t="s">
        <v>81</v>
      </c>
      <c r="B258" s="24">
        <v>0.79767833220252948</v>
      </c>
      <c r="C258" s="25" t="str">
        <f t="shared" si="3"/>
        <v>10%</v>
      </c>
      <c r="D258" s="23" t="s">
        <v>81</v>
      </c>
      <c r="E258" s="23" t="s">
        <v>1333</v>
      </c>
      <c r="F258" s="23">
        <v>119939</v>
      </c>
      <c r="G258" s="23" t="s">
        <v>1334</v>
      </c>
      <c r="H258" s="23" t="s">
        <v>1335</v>
      </c>
      <c r="I258" s="26" t="s">
        <v>1336</v>
      </c>
    </row>
    <row r="259" spans="1:9" x14ac:dyDescent="0.25">
      <c r="A259" s="23" t="s">
        <v>1337</v>
      </c>
      <c r="B259" s="24">
        <v>0.76899646626889118</v>
      </c>
      <c r="C259" s="25" t="str">
        <f t="shared" ref="C259:C322" si="4">IF(B259&lt;0.5,"1%",(IF(B259&lt;0.7,"5%",(IF(B259&gt;0.7001,"10%","ERRADO")))))</f>
        <v>10%</v>
      </c>
      <c r="D259" s="23" t="s">
        <v>185</v>
      </c>
      <c r="E259" s="23" t="s">
        <v>1338</v>
      </c>
      <c r="F259" s="23">
        <v>119940</v>
      </c>
      <c r="G259" s="23" t="s">
        <v>1339</v>
      </c>
      <c r="H259" s="23" t="s">
        <v>1340</v>
      </c>
      <c r="I259" s="26" t="s">
        <v>1341</v>
      </c>
    </row>
    <row r="260" spans="1:9" x14ac:dyDescent="0.25">
      <c r="A260" s="23" t="s">
        <v>279</v>
      </c>
      <c r="B260" s="24">
        <v>0.83029531835002202</v>
      </c>
      <c r="C260" s="25" t="str">
        <f t="shared" si="4"/>
        <v>10%</v>
      </c>
      <c r="D260" s="23" t="s">
        <v>279</v>
      </c>
      <c r="E260" s="23" t="s">
        <v>1342</v>
      </c>
      <c r="F260" s="23">
        <v>119941</v>
      </c>
      <c r="G260" s="23" t="s">
        <v>1343</v>
      </c>
      <c r="H260" s="23" t="s">
        <v>1344</v>
      </c>
      <c r="I260" s="26" t="s">
        <v>1345</v>
      </c>
    </row>
    <row r="261" spans="1:9" x14ac:dyDescent="0.25">
      <c r="A261" s="23" t="s">
        <v>1346</v>
      </c>
      <c r="B261" s="24">
        <v>0.73475371850736304</v>
      </c>
      <c r="C261" s="25" t="str">
        <f t="shared" si="4"/>
        <v>10%</v>
      </c>
      <c r="D261" s="23" t="s">
        <v>137</v>
      </c>
      <c r="E261" s="23" t="s">
        <v>1347</v>
      </c>
      <c r="F261" s="23">
        <v>119942</v>
      </c>
      <c r="G261" s="23" t="s">
        <v>1348</v>
      </c>
      <c r="H261" s="23" t="s">
        <v>1349</v>
      </c>
      <c r="I261" s="26" t="s">
        <v>1350</v>
      </c>
    </row>
    <row r="262" spans="1:9" x14ac:dyDescent="0.25">
      <c r="A262" s="23" t="s">
        <v>1351</v>
      </c>
      <c r="B262" s="24">
        <v>0.74902496403753338</v>
      </c>
      <c r="C262" s="25" t="str">
        <f t="shared" si="4"/>
        <v>10%</v>
      </c>
      <c r="D262" s="23" t="s">
        <v>137</v>
      </c>
      <c r="E262" s="23" t="s">
        <v>1352</v>
      </c>
      <c r="F262" s="23">
        <v>122387</v>
      </c>
      <c r="G262" s="23" t="s">
        <v>1353</v>
      </c>
      <c r="H262" s="23" t="s">
        <v>1354</v>
      </c>
      <c r="I262" s="26" t="s">
        <v>1355</v>
      </c>
    </row>
    <row r="263" spans="1:9" x14ac:dyDescent="0.25">
      <c r="A263" s="23" t="s">
        <v>1356</v>
      </c>
      <c r="B263" s="24">
        <v>0.74921070467068829</v>
      </c>
      <c r="C263" s="25" t="str">
        <f t="shared" si="4"/>
        <v>10%</v>
      </c>
      <c r="D263" s="23" t="s">
        <v>69</v>
      </c>
      <c r="E263" s="23" t="s">
        <v>1357</v>
      </c>
      <c r="F263" s="23">
        <v>122388</v>
      </c>
      <c r="G263" s="23" t="s">
        <v>1358</v>
      </c>
      <c r="H263" s="23" t="s">
        <v>1359</v>
      </c>
      <c r="I263" s="26" t="s">
        <v>1360</v>
      </c>
    </row>
    <row r="264" spans="1:9" x14ac:dyDescent="0.25">
      <c r="A264" s="23" t="s">
        <v>1361</v>
      </c>
      <c r="B264" s="24">
        <v>0.74505788987877297</v>
      </c>
      <c r="C264" s="25" t="str">
        <f t="shared" si="4"/>
        <v>10%</v>
      </c>
      <c r="D264" s="23" t="s">
        <v>75</v>
      </c>
      <c r="E264" s="23" t="s">
        <v>1362</v>
      </c>
      <c r="F264" s="23">
        <v>119943</v>
      </c>
      <c r="G264" s="23" t="s">
        <v>1363</v>
      </c>
      <c r="H264" s="23" t="s">
        <v>1364</v>
      </c>
      <c r="I264" s="26" t="s">
        <v>1365</v>
      </c>
    </row>
    <row r="265" spans="1:9" x14ac:dyDescent="0.25">
      <c r="A265" s="23" t="s">
        <v>1366</v>
      </c>
      <c r="B265" s="24">
        <v>0.74855208177953669</v>
      </c>
      <c r="C265" s="25" t="str">
        <f t="shared" si="4"/>
        <v>10%</v>
      </c>
      <c r="D265" s="23" t="s">
        <v>75</v>
      </c>
      <c r="E265" s="23" t="s">
        <v>1367</v>
      </c>
      <c r="F265" s="23">
        <v>119944</v>
      </c>
      <c r="G265" s="23" t="s">
        <v>1368</v>
      </c>
      <c r="H265" s="23" t="s">
        <v>1369</v>
      </c>
      <c r="I265" s="26" t="s">
        <v>1370</v>
      </c>
    </row>
    <row r="266" spans="1:9" x14ac:dyDescent="0.25">
      <c r="A266" s="23" t="s">
        <v>1371</v>
      </c>
      <c r="B266" s="24">
        <v>0.76022114019869658</v>
      </c>
      <c r="C266" s="25" t="str">
        <f t="shared" si="4"/>
        <v>10%</v>
      </c>
      <c r="D266" s="23" t="s">
        <v>108</v>
      </c>
      <c r="E266" s="23" t="s">
        <v>1372</v>
      </c>
      <c r="F266" s="23">
        <v>119945</v>
      </c>
      <c r="G266" s="23" t="s">
        <v>1373</v>
      </c>
      <c r="H266" s="23" t="s">
        <v>1374</v>
      </c>
      <c r="I266" s="26" t="s">
        <v>1375</v>
      </c>
    </row>
    <row r="267" spans="1:9" x14ac:dyDescent="0.25">
      <c r="A267" s="23" t="s">
        <v>1376</v>
      </c>
      <c r="B267" s="24">
        <v>0.7461066007388274</v>
      </c>
      <c r="C267" s="25" t="str">
        <f t="shared" si="4"/>
        <v>10%</v>
      </c>
      <c r="D267" s="23" t="s">
        <v>7</v>
      </c>
      <c r="E267" s="23" t="s">
        <v>1377</v>
      </c>
      <c r="F267" s="23">
        <v>119946</v>
      </c>
      <c r="G267" s="23" t="s">
        <v>1378</v>
      </c>
      <c r="H267" s="23" t="s">
        <v>1379</v>
      </c>
      <c r="I267" s="26" t="s">
        <v>1380</v>
      </c>
    </row>
    <row r="268" spans="1:9" x14ac:dyDescent="0.25">
      <c r="A268" s="23" t="s">
        <v>1381</v>
      </c>
      <c r="B268" s="24">
        <v>0.80073927492629382</v>
      </c>
      <c r="C268" s="25" t="str">
        <f t="shared" si="4"/>
        <v>10%</v>
      </c>
      <c r="D268" s="23" t="s">
        <v>7</v>
      </c>
      <c r="E268" s="23" t="s">
        <v>1382</v>
      </c>
      <c r="F268" s="23">
        <v>119947</v>
      </c>
      <c r="G268" s="23" t="s">
        <v>1383</v>
      </c>
      <c r="H268" s="23" t="s">
        <v>1384</v>
      </c>
      <c r="I268" s="26" t="s">
        <v>1385</v>
      </c>
    </row>
    <row r="269" spans="1:9" x14ac:dyDescent="0.25">
      <c r="A269" s="23" t="s">
        <v>1386</v>
      </c>
      <c r="B269" s="24">
        <v>0.75477346369468135</v>
      </c>
      <c r="C269" s="25" t="str">
        <f t="shared" si="4"/>
        <v>10%</v>
      </c>
      <c r="D269" s="23" t="s">
        <v>108</v>
      </c>
      <c r="E269" s="23" t="s">
        <v>1387</v>
      </c>
      <c r="F269" s="23">
        <v>119948</v>
      </c>
      <c r="G269" s="23" t="s">
        <v>1388</v>
      </c>
      <c r="H269" s="23" t="s">
        <v>1389</v>
      </c>
      <c r="I269" s="26" t="s">
        <v>1390</v>
      </c>
    </row>
    <row r="270" spans="1:9" x14ac:dyDescent="0.25">
      <c r="A270" s="23" t="s">
        <v>1391</v>
      </c>
      <c r="B270" s="24">
        <v>0.70782612955540125</v>
      </c>
      <c r="C270" s="25" t="str">
        <f t="shared" si="4"/>
        <v>10%</v>
      </c>
      <c r="D270" s="23" t="s">
        <v>216</v>
      </c>
      <c r="E270" s="23" t="s">
        <v>1392</v>
      </c>
      <c r="F270" s="23">
        <v>122409</v>
      </c>
      <c r="G270" s="23" t="s">
        <v>1393</v>
      </c>
      <c r="H270" s="23" t="s">
        <v>1394</v>
      </c>
      <c r="I270" s="26" t="s">
        <v>1395</v>
      </c>
    </row>
    <row r="271" spans="1:9" x14ac:dyDescent="0.25">
      <c r="A271" s="23" t="s">
        <v>1396</v>
      </c>
      <c r="B271" s="24">
        <v>0.70328978550041388</v>
      </c>
      <c r="C271" s="25" t="str">
        <f t="shared" si="4"/>
        <v>10%</v>
      </c>
      <c r="D271" s="23" t="s">
        <v>340</v>
      </c>
      <c r="E271" s="23" t="s">
        <v>1397</v>
      </c>
      <c r="F271" s="23">
        <v>119949</v>
      </c>
      <c r="G271" s="23" t="s">
        <v>1398</v>
      </c>
      <c r="H271" s="23" t="s">
        <v>1399</v>
      </c>
      <c r="I271" s="26" t="s">
        <v>1400</v>
      </c>
    </row>
    <row r="272" spans="1:9" x14ac:dyDescent="0.25">
      <c r="A272" s="23" t="s">
        <v>1401</v>
      </c>
      <c r="B272" s="24">
        <v>0.73995733085106885</v>
      </c>
      <c r="C272" s="25" t="str">
        <f t="shared" si="4"/>
        <v>10%</v>
      </c>
      <c r="D272" s="23" t="s">
        <v>153</v>
      </c>
      <c r="E272" s="23" t="s">
        <v>1402</v>
      </c>
      <c r="F272" s="23">
        <v>214818</v>
      </c>
      <c r="G272" s="23" t="s">
        <v>1403</v>
      </c>
      <c r="H272" s="23" t="s">
        <v>1404</v>
      </c>
      <c r="I272" s="26" t="s">
        <v>1405</v>
      </c>
    </row>
    <row r="273" spans="1:9" x14ac:dyDescent="0.25">
      <c r="A273" s="23" t="s">
        <v>1406</v>
      </c>
      <c r="B273" s="24">
        <v>0.68932757178879012</v>
      </c>
      <c r="C273" s="25" t="str">
        <f t="shared" si="4"/>
        <v>5%</v>
      </c>
      <c r="D273" s="23" t="s">
        <v>7</v>
      </c>
      <c r="E273" s="23" t="s">
        <v>1407</v>
      </c>
      <c r="F273" s="23">
        <v>122389</v>
      </c>
      <c r="G273" s="23" t="s">
        <v>1408</v>
      </c>
      <c r="H273" s="23" t="s">
        <v>1409</v>
      </c>
      <c r="I273" s="26" t="s">
        <v>1410</v>
      </c>
    </row>
    <row r="274" spans="1:9" x14ac:dyDescent="0.25">
      <c r="A274" s="23" t="s">
        <v>253</v>
      </c>
      <c r="B274" s="24">
        <v>0.73610478046847572</v>
      </c>
      <c r="C274" s="25" t="str">
        <f t="shared" si="4"/>
        <v>10%</v>
      </c>
      <c r="D274" s="23" t="s">
        <v>253</v>
      </c>
      <c r="E274" s="23" t="s">
        <v>1411</v>
      </c>
      <c r="F274" s="23">
        <v>119950</v>
      </c>
      <c r="G274" s="23" t="s">
        <v>1412</v>
      </c>
      <c r="H274" s="23" t="s">
        <v>1413</v>
      </c>
      <c r="I274" s="26" t="s">
        <v>1414</v>
      </c>
    </row>
    <row r="275" spans="1:9" x14ac:dyDescent="0.25">
      <c r="A275" s="23" t="s">
        <v>1415</v>
      </c>
      <c r="B275" s="24">
        <v>0.76835356898562568</v>
      </c>
      <c r="C275" s="25" t="str">
        <f t="shared" si="4"/>
        <v>10%</v>
      </c>
      <c r="D275" s="23" t="s">
        <v>97</v>
      </c>
      <c r="E275" s="23" t="s">
        <v>1416</v>
      </c>
      <c r="F275" s="23">
        <v>122410</v>
      </c>
      <c r="G275" s="23" t="s">
        <v>1417</v>
      </c>
      <c r="H275" s="23" t="s">
        <v>1418</v>
      </c>
      <c r="I275" s="26" t="s">
        <v>1419</v>
      </c>
    </row>
    <row r="276" spans="1:9" x14ac:dyDescent="0.25">
      <c r="A276" s="23" t="s">
        <v>1420</v>
      </c>
      <c r="B276" s="24">
        <v>0.72470352770444613</v>
      </c>
      <c r="C276" s="25" t="str">
        <f t="shared" si="4"/>
        <v>10%</v>
      </c>
      <c r="D276" s="23" t="s">
        <v>81</v>
      </c>
      <c r="E276" s="23" t="s">
        <v>1421</v>
      </c>
      <c r="F276" s="23">
        <v>122390</v>
      </c>
      <c r="G276" s="23" t="s">
        <v>1422</v>
      </c>
      <c r="H276" s="23" t="s">
        <v>1423</v>
      </c>
      <c r="I276" s="26" t="s">
        <v>1424</v>
      </c>
    </row>
    <row r="277" spans="1:9" x14ac:dyDescent="0.25">
      <c r="A277" s="23" t="s">
        <v>1425</v>
      </c>
      <c r="B277" s="24">
        <v>0.72711476193915925</v>
      </c>
      <c r="C277" s="25" t="str">
        <f t="shared" si="4"/>
        <v>10%</v>
      </c>
      <c r="D277" s="23" t="s">
        <v>108</v>
      </c>
      <c r="E277" s="23" t="s">
        <v>1426</v>
      </c>
      <c r="F277" s="23">
        <v>119951</v>
      </c>
      <c r="G277" s="23" t="s">
        <v>1427</v>
      </c>
      <c r="H277" s="23" t="s">
        <v>1428</v>
      </c>
      <c r="I277" s="26" t="s">
        <v>1429</v>
      </c>
    </row>
    <row r="278" spans="1:9" x14ac:dyDescent="0.25">
      <c r="A278" s="23" t="s">
        <v>153</v>
      </c>
      <c r="B278" s="24">
        <v>0.79579616067857539</v>
      </c>
      <c r="C278" s="25" t="str">
        <f t="shared" si="4"/>
        <v>10%</v>
      </c>
      <c r="D278" s="23" t="s">
        <v>153</v>
      </c>
      <c r="E278" s="23" t="s">
        <v>1430</v>
      </c>
      <c r="F278" s="23">
        <v>119952</v>
      </c>
      <c r="G278" s="23" t="s">
        <v>1431</v>
      </c>
      <c r="H278" s="23" t="s">
        <v>1432</v>
      </c>
      <c r="I278" s="26" t="s">
        <v>1433</v>
      </c>
    </row>
    <row r="279" spans="1:9" x14ac:dyDescent="0.25">
      <c r="A279" s="23" t="s">
        <v>1434</v>
      </c>
      <c r="B279" s="24">
        <v>0.62137823521997515</v>
      </c>
      <c r="C279" s="25" t="str">
        <f t="shared" si="4"/>
        <v>5%</v>
      </c>
      <c r="D279" s="23" t="s">
        <v>131</v>
      </c>
      <c r="E279" s="23" t="s">
        <v>1435</v>
      </c>
      <c r="F279" s="23">
        <v>119953</v>
      </c>
      <c r="G279" s="23" t="s">
        <v>1436</v>
      </c>
      <c r="H279" s="23" t="s">
        <v>1437</v>
      </c>
      <c r="I279" s="26" t="s">
        <v>1438</v>
      </c>
    </row>
    <row r="280" spans="1:9" x14ac:dyDescent="0.25">
      <c r="A280" s="23" t="s">
        <v>1439</v>
      </c>
      <c r="B280" s="24">
        <v>0.68574907122737427</v>
      </c>
      <c r="C280" s="25" t="str">
        <f t="shared" si="4"/>
        <v>5%</v>
      </c>
      <c r="D280" s="23" t="s">
        <v>97</v>
      </c>
      <c r="E280" s="23" t="s">
        <v>1440</v>
      </c>
      <c r="F280" s="23">
        <v>122391</v>
      </c>
      <c r="G280" s="23" t="s">
        <v>1441</v>
      </c>
      <c r="H280" s="23" t="s">
        <v>1442</v>
      </c>
      <c r="I280" s="26" t="s">
        <v>1443</v>
      </c>
    </row>
    <row r="281" spans="1:9" x14ac:dyDescent="0.25">
      <c r="A281" s="23" t="s">
        <v>1444</v>
      </c>
      <c r="B281" s="24">
        <v>0.81760485455891807</v>
      </c>
      <c r="C281" s="25" t="str">
        <f t="shared" si="4"/>
        <v>10%</v>
      </c>
      <c r="D281" s="23" t="s">
        <v>153</v>
      </c>
      <c r="E281" s="23" t="s">
        <v>1445</v>
      </c>
      <c r="F281" s="23">
        <v>147848</v>
      </c>
      <c r="G281" s="23" t="s">
        <v>1446</v>
      </c>
      <c r="H281" s="23" t="s">
        <v>1447</v>
      </c>
      <c r="I281" s="26" t="s">
        <v>1448</v>
      </c>
    </row>
    <row r="282" spans="1:9" x14ac:dyDescent="0.25">
      <c r="A282" s="23" t="s">
        <v>1449</v>
      </c>
      <c r="B282" s="24">
        <v>0.791663280658785</v>
      </c>
      <c r="C282" s="25" t="str">
        <f t="shared" si="4"/>
        <v>10%</v>
      </c>
      <c r="D282" s="23" t="s">
        <v>547</v>
      </c>
      <c r="E282" s="23" t="s">
        <v>1450</v>
      </c>
      <c r="F282" s="23">
        <v>119954</v>
      </c>
      <c r="G282" s="23" t="s">
        <v>1451</v>
      </c>
      <c r="H282" s="23" t="s">
        <v>1452</v>
      </c>
      <c r="I282" s="26" t="s">
        <v>1453</v>
      </c>
    </row>
    <row r="283" spans="1:9" x14ac:dyDescent="0.25">
      <c r="A283" s="23" t="s">
        <v>1454</v>
      </c>
      <c r="B283" s="24">
        <v>0.79205509893001658</v>
      </c>
      <c r="C283" s="25" t="str">
        <f t="shared" si="4"/>
        <v>10%</v>
      </c>
      <c r="D283" s="23" t="s">
        <v>81</v>
      </c>
      <c r="E283" s="23" t="s">
        <v>1455</v>
      </c>
      <c r="F283" s="23">
        <v>132286</v>
      </c>
      <c r="G283" s="23" t="s">
        <v>1456</v>
      </c>
      <c r="H283" s="23" t="s">
        <v>1457</v>
      </c>
      <c r="I283" s="26" t="s">
        <v>1458</v>
      </c>
    </row>
    <row r="284" spans="1:9" x14ac:dyDescent="0.25">
      <c r="A284" s="23" t="s">
        <v>1459</v>
      </c>
      <c r="B284" s="24">
        <v>0.74999072938379518</v>
      </c>
      <c r="C284" s="25" t="str">
        <f t="shared" si="4"/>
        <v>10%</v>
      </c>
      <c r="D284" s="23" t="s">
        <v>137</v>
      </c>
      <c r="E284" s="23" t="s">
        <v>1460</v>
      </c>
      <c r="F284" s="23">
        <v>119955</v>
      </c>
      <c r="G284" s="23" t="s">
        <v>1461</v>
      </c>
      <c r="H284" s="23" t="s">
        <v>1462</v>
      </c>
      <c r="I284" s="26" t="s">
        <v>1463</v>
      </c>
    </row>
    <row r="285" spans="1:9" x14ac:dyDescent="0.25">
      <c r="A285" s="23" t="s">
        <v>1464</v>
      </c>
      <c r="B285" s="24">
        <v>0.73680362888916962</v>
      </c>
      <c r="C285" s="25" t="str">
        <f t="shared" si="4"/>
        <v>10%</v>
      </c>
      <c r="D285" s="23" t="s">
        <v>97</v>
      </c>
      <c r="E285" s="23" t="s">
        <v>1465</v>
      </c>
      <c r="F285" s="23">
        <v>119956</v>
      </c>
      <c r="G285" s="23" t="s">
        <v>1466</v>
      </c>
      <c r="H285" s="23" t="s">
        <v>1467</v>
      </c>
      <c r="I285" s="26" t="s">
        <v>1468</v>
      </c>
    </row>
    <row r="286" spans="1:9" x14ac:dyDescent="0.25">
      <c r="A286" s="23" t="s">
        <v>1469</v>
      </c>
      <c r="B286" s="24">
        <v>0.76684203849903054</v>
      </c>
      <c r="C286" s="25" t="str">
        <f t="shared" si="4"/>
        <v>10%</v>
      </c>
      <c r="D286" s="23" t="s">
        <v>108</v>
      </c>
      <c r="E286" s="23" t="s">
        <v>1470</v>
      </c>
      <c r="F286" s="23">
        <v>119957</v>
      </c>
      <c r="G286" s="23" t="s">
        <v>1471</v>
      </c>
      <c r="H286" s="23" t="s">
        <v>1472</v>
      </c>
      <c r="I286" s="26" t="s">
        <v>1473</v>
      </c>
    </row>
    <row r="287" spans="1:9" x14ac:dyDescent="0.25">
      <c r="A287" s="23" t="s">
        <v>1474</v>
      </c>
      <c r="B287" s="24">
        <v>0.66686812949767216</v>
      </c>
      <c r="C287" s="25" t="str">
        <f t="shared" si="4"/>
        <v>5%</v>
      </c>
      <c r="D287" s="23" t="s">
        <v>125</v>
      </c>
      <c r="E287" s="23" t="s">
        <v>1475</v>
      </c>
      <c r="F287" s="23">
        <v>147855</v>
      </c>
      <c r="G287" s="23" t="s">
        <v>1476</v>
      </c>
      <c r="H287" s="23" t="s">
        <v>1477</v>
      </c>
      <c r="I287" s="26" t="s">
        <v>1478</v>
      </c>
    </row>
    <row r="288" spans="1:9" x14ac:dyDescent="0.25">
      <c r="A288" s="23" t="s">
        <v>1479</v>
      </c>
      <c r="B288" s="24">
        <v>0.6569505687463163</v>
      </c>
      <c r="C288" s="25" t="str">
        <f t="shared" si="4"/>
        <v>5%</v>
      </c>
      <c r="D288" s="23" t="s">
        <v>97</v>
      </c>
      <c r="E288" s="23" t="s">
        <v>1480</v>
      </c>
      <c r="F288" s="23">
        <v>122392</v>
      </c>
      <c r="G288" s="23" t="s">
        <v>1481</v>
      </c>
      <c r="H288" s="23" t="s">
        <v>1482</v>
      </c>
      <c r="I288" s="26" t="s">
        <v>1483</v>
      </c>
    </row>
    <row r="289" spans="1:9" x14ac:dyDescent="0.25">
      <c r="A289" s="23" t="s">
        <v>1484</v>
      </c>
      <c r="B289" s="24">
        <v>0.76949036686521943</v>
      </c>
      <c r="C289" s="25" t="str">
        <f t="shared" si="4"/>
        <v>10%</v>
      </c>
      <c r="D289" s="23" t="s">
        <v>340</v>
      </c>
      <c r="E289" s="23" t="s">
        <v>1485</v>
      </c>
      <c r="F289" s="23">
        <v>119958</v>
      </c>
      <c r="G289" s="23" t="s">
        <v>1486</v>
      </c>
      <c r="H289" s="23" t="s">
        <v>1487</v>
      </c>
      <c r="I289" s="26" t="s">
        <v>1488</v>
      </c>
    </row>
    <row r="290" spans="1:9" x14ac:dyDescent="0.25">
      <c r="A290" s="23" t="s">
        <v>1489</v>
      </c>
      <c r="B290" s="24">
        <v>0.77100091359875045</v>
      </c>
      <c r="C290" s="25" t="str">
        <f t="shared" si="4"/>
        <v>10%</v>
      </c>
      <c r="D290" s="23" t="s">
        <v>69</v>
      </c>
      <c r="E290" s="23" t="s">
        <v>1490</v>
      </c>
      <c r="F290" s="23">
        <v>119959</v>
      </c>
      <c r="G290" s="23" t="s">
        <v>1491</v>
      </c>
      <c r="H290" s="23" t="s">
        <v>1492</v>
      </c>
      <c r="I290" s="26" t="s">
        <v>1493</v>
      </c>
    </row>
    <row r="291" spans="1:9" x14ac:dyDescent="0.25">
      <c r="A291" s="23" t="s">
        <v>1494</v>
      </c>
      <c r="B291" s="24">
        <v>0.72725546549064912</v>
      </c>
      <c r="C291" s="25" t="str">
        <f t="shared" si="4"/>
        <v>10%</v>
      </c>
      <c r="D291" s="23" t="s">
        <v>216</v>
      </c>
      <c r="E291" s="23" t="s">
        <v>1495</v>
      </c>
      <c r="F291" s="23">
        <v>119960</v>
      </c>
      <c r="G291" s="23" t="s">
        <v>1496</v>
      </c>
      <c r="H291" s="23" t="s">
        <v>1497</v>
      </c>
      <c r="I291" s="26" t="s">
        <v>1498</v>
      </c>
    </row>
    <row r="292" spans="1:9" x14ac:dyDescent="0.25">
      <c r="A292" s="23" t="s">
        <v>1499</v>
      </c>
      <c r="B292" s="24">
        <v>0.8547224570658235</v>
      </c>
      <c r="C292" s="25" t="str">
        <f t="shared" si="4"/>
        <v>10%</v>
      </c>
      <c r="D292" s="23" t="s">
        <v>7</v>
      </c>
      <c r="E292" s="23" t="s">
        <v>1500</v>
      </c>
      <c r="F292" s="23">
        <v>147860</v>
      </c>
      <c r="G292" s="23" t="s">
        <v>1501</v>
      </c>
      <c r="H292" s="23" t="s">
        <v>1502</v>
      </c>
      <c r="I292" s="26" t="s">
        <v>1503</v>
      </c>
    </row>
    <row r="293" spans="1:9" x14ac:dyDescent="0.25">
      <c r="A293" s="23" t="s">
        <v>1504</v>
      </c>
      <c r="B293" s="24">
        <v>0.81394736728818351</v>
      </c>
      <c r="C293" s="25" t="str">
        <f t="shared" si="4"/>
        <v>10%</v>
      </c>
      <c r="D293" s="23" t="s">
        <v>185</v>
      </c>
      <c r="E293" s="23" t="s">
        <v>1505</v>
      </c>
      <c r="F293" s="23">
        <v>119961</v>
      </c>
      <c r="G293" s="23" t="s">
        <v>1506</v>
      </c>
      <c r="H293" s="23" t="s">
        <v>1507</v>
      </c>
      <c r="I293" s="26" t="s">
        <v>1508</v>
      </c>
    </row>
    <row r="294" spans="1:9" x14ac:dyDescent="0.25">
      <c r="A294" s="23" t="s">
        <v>1509</v>
      </c>
      <c r="B294" s="24">
        <v>0.73788182700052529</v>
      </c>
      <c r="C294" s="25" t="str">
        <f t="shared" si="4"/>
        <v>10%</v>
      </c>
      <c r="D294" s="23" t="s">
        <v>547</v>
      </c>
      <c r="E294" s="23" t="s">
        <v>1510</v>
      </c>
      <c r="F294" s="23">
        <v>119962</v>
      </c>
      <c r="G294" s="23" t="s">
        <v>1511</v>
      </c>
      <c r="H294" s="23" t="s">
        <v>1512</v>
      </c>
      <c r="I294" s="26" t="s">
        <v>1513</v>
      </c>
    </row>
    <row r="295" spans="1:9" x14ac:dyDescent="0.25">
      <c r="A295" s="23" t="s">
        <v>1514</v>
      </c>
      <c r="B295" s="24">
        <v>0.73496186015292497</v>
      </c>
      <c r="C295" s="25" t="str">
        <f t="shared" si="4"/>
        <v>10%</v>
      </c>
      <c r="D295" s="23" t="s">
        <v>81</v>
      </c>
      <c r="E295" s="23" t="s">
        <v>1515</v>
      </c>
      <c r="F295" s="23">
        <v>119963</v>
      </c>
      <c r="G295" s="23" t="s">
        <v>1516</v>
      </c>
      <c r="H295" s="23" t="s">
        <v>1517</v>
      </c>
      <c r="I295" s="26" t="s">
        <v>1518</v>
      </c>
    </row>
    <row r="296" spans="1:9" x14ac:dyDescent="0.25">
      <c r="A296" s="23" t="s">
        <v>1519</v>
      </c>
      <c r="B296" s="24">
        <v>0.71344771803272111</v>
      </c>
      <c r="C296" s="25" t="str">
        <f t="shared" si="4"/>
        <v>10%</v>
      </c>
      <c r="D296" s="23" t="s">
        <v>69</v>
      </c>
      <c r="E296" s="23" t="s">
        <v>1520</v>
      </c>
      <c r="F296" s="23">
        <v>119964</v>
      </c>
      <c r="G296" s="23" t="s">
        <v>1521</v>
      </c>
      <c r="H296" s="23" t="s">
        <v>1522</v>
      </c>
      <c r="I296" s="26" t="s">
        <v>1523</v>
      </c>
    </row>
    <row r="297" spans="1:9" x14ac:dyDescent="0.25">
      <c r="A297" s="23" t="s">
        <v>1524</v>
      </c>
      <c r="B297" s="24">
        <v>0.71895664803008164</v>
      </c>
      <c r="C297" s="25" t="str">
        <f t="shared" si="4"/>
        <v>10%</v>
      </c>
      <c r="D297" s="23" t="s">
        <v>7</v>
      </c>
      <c r="E297" s="23" t="s">
        <v>1525</v>
      </c>
      <c r="F297" s="23">
        <v>119965</v>
      </c>
      <c r="G297" s="23" t="s">
        <v>1526</v>
      </c>
      <c r="H297" s="23" t="s">
        <v>1527</v>
      </c>
      <c r="I297" s="26" t="s">
        <v>1528</v>
      </c>
    </row>
    <row r="298" spans="1:9" x14ac:dyDescent="0.25">
      <c r="A298" s="23" t="s">
        <v>1529</v>
      </c>
      <c r="B298" s="24">
        <v>0.64626794817209254</v>
      </c>
      <c r="C298" s="25" t="str">
        <f t="shared" si="4"/>
        <v>5%</v>
      </c>
      <c r="D298" s="23" t="s">
        <v>114</v>
      </c>
      <c r="E298" s="23" t="s">
        <v>1530</v>
      </c>
      <c r="F298" s="23">
        <v>122393</v>
      </c>
      <c r="G298" s="23" t="s">
        <v>1531</v>
      </c>
      <c r="H298" s="23" t="s">
        <v>1532</v>
      </c>
      <c r="I298" s="26" t="s">
        <v>1533</v>
      </c>
    </row>
    <row r="299" spans="1:9" x14ac:dyDescent="0.25">
      <c r="A299" s="23" t="s">
        <v>1534</v>
      </c>
      <c r="B299" s="24">
        <v>0.71282153539858406</v>
      </c>
      <c r="C299" s="25" t="str">
        <f t="shared" si="4"/>
        <v>10%</v>
      </c>
      <c r="D299" s="23" t="s">
        <v>48</v>
      </c>
      <c r="E299" s="23" t="s">
        <v>1535</v>
      </c>
      <c r="F299" s="23">
        <v>214819</v>
      </c>
      <c r="G299" s="23" t="s">
        <v>1536</v>
      </c>
      <c r="H299" s="23" t="s">
        <v>1537</v>
      </c>
      <c r="I299" s="26" t="s">
        <v>1538</v>
      </c>
    </row>
    <row r="300" spans="1:9" x14ac:dyDescent="0.25">
      <c r="A300" s="23" t="s">
        <v>1539</v>
      </c>
      <c r="B300" s="24">
        <v>0.68155026751583359</v>
      </c>
      <c r="C300" s="25" t="str">
        <f t="shared" si="4"/>
        <v>5%</v>
      </c>
      <c r="D300" s="23" t="s">
        <v>69</v>
      </c>
      <c r="E300" s="23" t="s">
        <v>1540</v>
      </c>
      <c r="F300" s="23">
        <v>119966</v>
      </c>
      <c r="G300" s="23" t="s">
        <v>1541</v>
      </c>
      <c r="H300" s="23" t="s">
        <v>1542</v>
      </c>
      <c r="I300" s="26" t="s">
        <v>1543</v>
      </c>
    </row>
    <row r="301" spans="1:9" x14ac:dyDescent="0.25">
      <c r="A301" s="23" t="s">
        <v>1544</v>
      </c>
      <c r="B301" s="24">
        <v>0.77019354386588856</v>
      </c>
      <c r="C301" s="25" t="str">
        <f t="shared" si="4"/>
        <v>10%</v>
      </c>
      <c r="D301" s="23" t="s">
        <v>108</v>
      </c>
      <c r="E301" s="23" t="s">
        <v>1545</v>
      </c>
      <c r="F301" s="23">
        <v>119967</v>
      </c>
      <c r="G301" s="23" t="s">
        <v>1546</v>
      </c>
      <c r="H301" s="23" t="s">
        <v>1547</v>
      </c>
      <c r="I301" s="26" t="s">
        <v>1548</v>
      </c>
    </row>
    <row r="302" spans="1:9" x14ac:dyDescent="0.25">
      <c r="A302" s="23" t="s">
        <v>1549</v>
      </c>
      <c r="B302" s="24">
        <v>0.73508218464033492</v>
      </c>
      <c r="C302" s="25" t="str">
        <f t="shared" si="4"/>
        <v>10%</v>
      </c>
      <c r="D302" s="23" t="s">
        <v>622</v>
      </c>
      <c r="E302" s="23" t="s">
        <v>1550</v>
      </c>
      <c r="F302" s="23">
        <v>147870</v>
      </c>
      <c r="G302" s="23" t="s">
        <v>1551</v>
      </c>
      <c r="H302" s="23" t="s">
        <v>1552</v>
      </c>
      <c r="I302" s="26" t="s">
        <v>1553</v>
      </c>
    </row>
    <row r="303" spans="1:9" x14ac:dyDescent="0.25">
      <c r="A303" s="23" t="s">
        <v>1554</v>
      </c>
      <c r="B303" s="24">
        <v>0.78958529732992655</v>
      </c>
      <c r="C303" s="25" t="str">
        <f t="shared" si="4"/>
        <v>10%</v>
      </c>
      <c r="D303" s="23" t="s">
        <v>108</v>
      </c>
      <c r="E303" s="23" t="s">
        <v>1555</v>
      </c>
      <c r="F303" s="23">
        <v>122394</v>
      </c>
      <c r="G303" s="23" t="s">
        <v>1556</v>
      </c>
      <c r="H303" s="23" t="s">
        <v>1557</v>
      </c>
      <c r="I303" s="26" t="s">
        <v>1558</v>
      </c>
    </row>
    <row r="304" spans="1:9" x14ac:dyDescent="0.25">
      <c r="A304" s="23" t="s">
        <v>1559</v>
      </c>
      <c r="B304" s="24">
        <v>0.68103546169170814</v>
      </c>
      <c r="C304" s="25" t="str">
        <f t="shared" si="4"/>
        <v>5%</v>
      </c>
      <c r="D304" s="23" t="s">
        <v>153</v>
      </c>
      <c r="E304" s="23" t="s">
        <v>1560</v>
      </c>
      <c r="F304" s="23">
        <v>119968</v>
      </c>
      <c r="G304" s="23" t="s">
        <v>1561</v>
      </c>
      <c r="H304" s="23" t="s">
        <v>1562</v>
      </c>
      <c r="I304" s="26" t="s">
        <v>1563</v>
      </c>
    </row>
    <row r="305" spans="1:9" x14ac:dyDescent="0.25">
      <c r="A305" s="23" t="s">
        <v>1564</v>
      </c>
      <c r="B305" s="24">
        <v>0.71921090115546038</v>
      </c>
      <c r="C305" s="25" t="str">
        <f t="shared" si="4"/>
        <v>10%</v>
      </c>
      <c r="D305" s="23" t="s">
        <v>340</v>
      </c>
      <c r="E305" s="23" t="s">
        <v>1565</v>
      </c>
      <c r="F305" s="23">
        <v>119969</v>
      </c>
      <c r="G305" s="23" t="s">
        <v>1566</v>
      </c>
      <c r="H305" s="23" t="s">
        <v>1567</v>
      </c>
      <c r="I305" s="26" t="s">
        <v>1568</v>
      </c>
    </row>
    <row r="306" spans="1:9" x14ac:dyDescent="0.25">
      <c r="A306" s="23" t="s">
        <v>1569</v>
      </c>
      <c r="B306" s="24">
        <v>0.73858426593720328</v>
      </c>
      <c r="C306" s="25" t="str">
        <f t="shared" si="4"/>
        <v>10%</v>
      </c>
      <c r="D306" s="23" t="s">
        <v>216</v>
      </c>
      <c r="E306" s="23" t="s">
        <v>1570</v>
      </c>
      <c r="F306" s="23">
        <v>119970</v>
      </c>
      <c r="G306" s="23" t="s">
        <v>1571</v>
      </c>
      <c r="H306" s="23" t="s">
        <v>1572</v>
      </c>
      <c r="I306" s="26" t="s">
        <v>1573</v>
      </c>
    </row>
    <row r="307" spans="1:9" x14ac:dyDescent="0.25">
      <c r="A307" s="23" t="s">
        <v>1574</v>
      </c>
      <c r="B307" s="24">
        <v>0.73017777805551198</v>
      </c>
      <c r="C307" s="25" t="str">
        <f t="shared" si="4"/>
        <v>10%</v>
      </c>
      <c r="D307" s="23" t="s">
        <v>48</v>
      </c>
      <c r="E307" s="23" t="s">
        <v>1575</v>
      </c>
      <c r="F307" s="23">
        <v>147539</v>
      </c>
      <c r="G307" s="23" t="s">
        <v>1576</v>
      </c>
      <c r="H307" s="23" t="s">
        <v>1577</v>
      </c>
      <c r="I307" s="26" t="s">
        <v>1578</v>
      </c>
    </row>
    <row r="308" spans="1:9" x14ac:dyDescent="0.25">
      <c r="A308" s="23" t="s">
        <v>1579</v>
      </c>
      <c r="B308" s="24">
        <v>0.74817722453352753</v>
      </c>
      <c r="C308" s="25" t="str">
        <f t="shared" si="4"/>
        <v>10%</v>
      </c>
      <c r="D308" s="23" t="s">
        <v>622</v>
      </c>
      <c r="E308" s="23" t="s">
        <v>1580</v>
      </c>
      <c r="F308" s="23">
        <v>119971</v>
      </c>
      <c r="G308" s="23" t="s">
        <v>1581</v>
      </c>
      <c r="H308" s="23" t="s">
        <v>1582</v>
      </c>
      <c r="I308" s="26" t="s">
        <v>1583</v>
      </c>
    </row>
    <row r="309" spans="1:9" x14ac:dyDescent="0.25">
      <c r="A309" s="23" t="s">
        <v>1584</v>
      </c>
      <c r="B309" s="24">
        <v>0.6817355647527652</v>
      </c>
      <c r="C309" s="25" t="str">
        <f t="shared" si="4"/>
        <v>5%</v>
      </c>
      <c r="D309" s="23" t="s">
        <v>142</v>
      </c>
      <c r="E309" s="23" t="s">
        <v>1585</v>
      </c>
      <c r="F309" s="23">
        <v>119972</v>
      </c>
      <c r="G309" s="23" t="s">
        <v>1586</v>
      </c>
      <c r="H309" s="23" t="s">
        <v>1587</v>
      </c>
      <c r="I309" s="26" t="s">
        <v>1588</v>
      </c>
    </row>
    <row r="310" spans="1:9" x14ac:dyDescent="0.25">
      <c r="A310" s="23" t="s">
        <v>1589</v>
      </c>
      <c r="B310" s="24">
        <v>0.6975695280486679</v>
      </c>
      <c r="C310" s="25" t="str">
        <f t="shared" si="4"/>
        <v>5%</v>
      </c>
      <c r="D310" s="23" t="s">
        <v>547</v>
      </c>
      <c r="E310" s="23" t="s">
        <v>1590</v>
      </c>
      <c r="F310" s="23">
        <v>119973</v>
      </c>
      <c r="G310" s="23" t="s">
        <v>1591</v>
      </c>
      <c r="H310" s="23" t="s">
        <v>1592</v>
      </c>
      <c r="I310" s="26" t="s">
        <v>1593</v>
      </c>
    </row>
    <row r="311" spans="1:9" x14ac:dyDescent="0.25">
      <c r="A311" s="23" t="s">
        <v>1594</v>
      </c>
      <c r="B311" s="24">
        <v>0.7127845899634967</v>
      </c>
      <c r="C311" s="25" t="str">
        <f t="shared" si="4"/>
        <v>10%</v>
      </c>
      <c r="D311" s="23" t="s">
        <v>159</v>
      </c>
      <c r="E311" s="23" t="s">
        <v>1595</v>
      </c>
      <c r="F311" s="23">
        <v>131889</v>
      </c>
      <c r="G311" s="23" t="s">
        <v>1596</v>
      </c>
      <c r="H311" s="23" t="s">
        <v>1597</v>
      </c>
      <c r="I311" s="26" t="s">
        <v>1598</v>
      </c>
    </row>
    <row r="312" spans="1:9" x14ac:dyDescent="0.25">
      <c r="A312" s="23" t="s">
        <v>1599</v>
      </c>
      <c r="B312" s="24">
        <v>0.68589963567591783</v>
      </c>
      <c r="C312" s="25" t="str">
        <f t="shared" si="4"/>
        <v>5%</v>
      </c>
      <c r="D312" s="23" t="s">
        <v>7</v>
      </c>
      <c r="E312" s="23" t="s">
        <v>1600</v>
      </c>
      <c r="F312" s="23">
        <v>214820</v>
      </c>
      <c r="G312" s="23" t="s">
        <v>1601</v>
      </c>
      <c r="H312" s="23" t="s">
        <v>1602</v>
      </c>
      <c r="I312" s="26" t="s">
        <v>1603</v>
      </c>
    </row>
    <row r="313" spans="1:9" x14ac:dyDescent="0.25">
      <c r="A313" s="23" t="s">
        <v>1604</v>
      </c>
      <c r="B313" s="24">
        <v>0.80955337208518774</v>
      </c>
      <c r="C313" s="25" t="str">
        <f t="shared" si="4"/>
        <v>10%</v>
      </c>
      <c r="D313" s="23" t="s">
        <v>7</v>
      </c>
      <c r="E313" s="23" t="s">
        <v>1605</v>
      </c>
      <c r="F313" s="23">
        <v>119974</v>
      </c>
      <c r="G313" s="23" t="s">
        <v>1606</v>
      </c>
      <c r="H313" s="23" t="s">
        <v>1607</v>
      </c>
      <c r="I313" s="26" t="s">
        <v>1608</v>
      </c>
    </row>
    <row r="314" spans="1:9" x14ac:dyDescent="0.25">
      <c r="A314" s="23" t="s">
        <v>1609</v>
      </c>
      <c r="B314" s="24">
        <v>0.80490950145181106</v>
      </c>
      <c r="C314" s="25" t="str">
        <f t="shared" si="4"/>
        <v>10%</v>
      </c>
      <c r="D314" s="23" t="s">
        <v>97</v>
      </c>
      <c r="E314" s="23" t="s">
        <v>1610</v>
      </c>
      <c r="F314" s="23">
        <v>119975</v>
      </c>
      <c r="G314" s="23" t="s">
        <v>1611</v>
      </c>
      <c r="H314" s="23" t="s">
        <v>1612</v>
      </c>
      <c r="I314" s="26" t="s">
        <v>1613</v>
      </c>
    </row>
    <row r="315" spans="1:9" x14ac:dyDescent="0.25">
      <c r="A315" s="23" t="s">
        <v>1614</v>
      </c>
      <c r="B315" s="24">
        <v>0.71398516931419154</v>
      </c>
      <c r="C315" s="25" t="str">
        <f t="shared" si="4"/>
        <v>10%</v>
      </c>
      <c r="D315" s="23" t="s">
        <v>69</v>
      </c>
      <c r="E315" s="23" t="s">
        <v>1615</v>
      </c>
      <c r="F315" s="23">
        <v>119976</v>
      </c>
      <c r="G315" s="23" t="s">
        <v>1616</v>
      </c>
      <c r="H315" s="23" t="s">
        <v>1617</v>
      </c>
      <c r="I315" s="26" t="s">
        <v>1618</v>
      </c>
    </row>
    <row r="316" spans="1:9" x14ac:dyDescent="0.25">
      <c r="A316" s="23" t="s">
        <v>1619</v>
      </c>
      <c r="B316" s="24">
        <v>0.75188032410126449</v>
      </c>
      <c r="C316" s="25" t="str">
        <f t="shared" si="4"/>
        <v>10%</v>
      </c>
      <c r="D316" s="23" t="s">
        <v>443</v>
      </c>
      <c r="E316" s="23" t="s">
        <v>1620</v>
      </c>
      <c r="F316" s="23">
        <v>119977</v>
      </c>
      <c r="G316" s="23" t="s">
        <v>1621</v>
      </c>
      <c r="H316" s="23" t="s">
        <v>1622</v>
      </c>
      <c r="I316" s="26" t="s">
        <v>1623</v>
      </c>
    </row>
    <row r="317" spans="1:9" x14ac:dyDescent="0.25">
      <c r="A317" s="23" t="s">
        <v>1624</v>
      </c>
      <c r="B317" s="24">
        <v>0.74135512514122548</v>
      </c>
      <c r="C317" s="25" t="str">
        <f t="shared" si="4"/>
        <v>10%</v>
      </c>
      <c r="D317" s="23" t="s">
        <v>159</v>
      </c>
      <c r="E317" s="23" t="s">
        <v>1625</v>
      </c>
      <c r="F317" s="23">
        <v>119978</v>
      </c>
      <c r="G317" s="23" t="s">
        <v>1626</v>
      </c>
      <c r="H317" s="23" t="s">
        <v>1627</v>
      </c>
      <c r="I317" s="26" t="s">
        <v>1628</v>
      </c>
    </row>
    <row r="318" spans="1:9" x14ac:dyDescent="0.25">
      <c r="A318" s="23" t="s">
        <v>1629</v>
      </c>
      <c r="B318" s="24">
        <v>0.83603273129160149</v>
      </c>
      <c r="C318" s="25" t="str">
        <f t="shared" si="4"/>
        <v>10%</v>
      </c>
      <c r="D318" s="23" t="s">
        <v>142</v>
      </c>
      <c r="E318" s="23" t="s">
        <v>1630</v>
      </c>
      <c r="F318" s="23">
        <v>120640</v>
      </c>
      <c r="G318" s="23" t="s">
        <v>1631</v>
      </c>
      <c r="H318" s="23" t="s">
        <v>1632</v>
      </c>
      <c r="I318" s="26" t="s">
        <v>1633</v>
      </c>
    </row>
    <row r="319" spans="1:9" x14ac:dyDescent="0.25">
      <c r="A319" s="23" t="s">
        <v>1634</v>
      </c>
      <c r="B319" s="24">
        <v>0.73904000799237568</v>
      </c>
      <c r="C319" s="25" t="str">
        <f t="shared" si="4"/>
        <v>10%</v>
      </c>
      <c r="D319" s="23" t="s">
        <v>108</v>
      </c>
      <c r="E319" s="23" t="s">
        <v>1635</v>
      </c>
      <c r="F319" s="23">
        <v>119979</v>
      </c>
      <c r="G319" s="23" t="s">
        <v>1636</v>
      </c>
      <c r="H319" s="23" t="s">
        <v>1637</v>
      </c>
      <c r="I319" s="26" t="s">
        <v>1638</v>
      </c>
    </row>
    <row r="320" spans="1:9" x14ac:dyDescent="0.25">
      <c r="A320" s="23" t="s">
        <v>1639</v>
      </c>
      <c r="B320" s="24">
        <v>0.71194670936904136</v>
      </c>
      <c r="C320" s="25" t="str">
        <f t="shared" si="4"/>
        <v>10%</v>
      </c>
      <c r="D320" s="23" t="s">
        <v>216</v>
      </c>
      <c r="E320" s="23" t="s">
        <v>1640</v>
      </c>
      <c r="F320" s="23">
        <v>147888</v>
      </c>
      <c r="G320" s="23" t="s">
        <v>1641</v>
      </c>
      <c r="H320" s="23" t="s">
        <v>1642</v>
      </c>
      <c r="I320" s="26" t="s">
        <v>1643</v>
      </c>
    </row>
    <row r="321" spans="1:9" x14ac:dyDescent="0.25">
      <c r="A321" s="23" t="s">
        <v>1644</v>
      </c>
      <c r="B321" s="24">
        <v>0.75874143095426894</v>
      </c>
      <c r="C321" s="25" t="str">
        <f t="shared" si="4"/>
        <v>10%</v>
      </c>
      <c r="D321" s="23" t="s">
        <v>247</v>
      </c>
      <c r="E321" s="23" t="s">
        <v>1645</v>
      </c>
      <c r="F321" s="23">
        <v>119980</v>
      </c>
      <c r="G321" s="23" t="s">
        <v>1646</v>
      </c>
      <c r="H321" s="23" t="s">
        <v>1647</v>
      </c>
      <c r="I321" s="26" t="s">
        <v>1648</v>
      </c>
    </row>
    <row r="322" spans="1:9" x14ac:dyDescent="0.25">
      <c r="A322" s="23" t="s">
        <v>1649</v>
      </c>
      <c r="B322" s="24">
        <v>0.63082293611196227</v>
      </c>
      <c r="C322" s="25" t="str">
        <f t="shared" si="4"/>
        <v>5%</v>
      </c>
      <c r="D322" s="23" t="s">
        <v>48</v>
      </c>
      <c r="E322" s="23" t="s">
        <v>1650</v>
      </c>
      <c r="F322" s="23">
        <v>176559</v>
      </c>
      <c r="G322" s="23" t="s">
        <v>1651</v>
      </c>
      <c r="H322" s="23" t="s">
        <v>1652</v>
      </c>
      <c r="I322" s="26" t="s">
        <v>1653</v>
      </c>
    </row>
    <row r="323" spans="1:9" x14ac:dyDescent="0.25">
      <c r="A323" s="23" t="s">
        <v>1654</v>
      </c>
      <c r="B323" s="24">
        <v>0.68519942597772865</v>
      </c>
      <c r="C323" s="25" t="str">
        <f t="shared" ref="C323:C386" si="5">IF(B323&lt;0.5,"1%",(IF(B323&lt;0.7,"5%",(IF(B323&gt;0.7001,"10%","ERRADO")))))</f>
        <v>5%</v>
      </c>
      <c r="D323" s="23" t="s">
        <v>48</v>
      </c>
      <c r="E323" s="23" t="s">
        <v>1655</v>
      </c>
      <c r="F323" s="23">
        <v>122395</v>
      </c>
      <c r="G323" s="23" t="s">
        <v>1656</v>
      </c>
      <c r="H323" s="23" t="s">
        <v>1657</v>
      </c>
      <c r="I323" s="26" t="s">
        <v>1658</v>
      </c>
    </row>
    <row r="324" spans="1:9" x14ac:dyDescent="0.25">
      <c r="A324" s="23" t="s">
        <v>1659</v>
      </c>
      <c r="B324" s="24">
        <v>0.65610247702931601</v>
      </c>
      <c r="C324" s="25" t="str">
        <f t="shared" si="5"/>
        <v>5%</v>
      </c>
      <c r="D324" s="23" t="s">
        <v>81</v>
      </c>
      <c r="E324" s="23" t="s">
        <v>1660</v>
      </c>
      <c r="F324" s="23">
        <v>119981</v>
      </c>
      <c r="G324" s="23" t="s">
        <v>1661</v>
      </c>
      <c r="H324" s="23" t="s">
        <v>1662</v>
      </c>
      <c r="I324" s="26" t="s">
        <v>1663</v>
      </c>
    </row>
    <row r="325" spans="1:9" x14ac:dyDescent="0.25">
      <c r="A325" s="23" t="s">
        <v>1664</v>
      </c>
      <c r="B325" s="24">
        <v>0.78413018170404669</v>
      </c>
      <c r="C325" s="25" t="str">
        <f t="shared" si="5"/>
        <v>10%</v>
      </c>
      <c r="D325" s="23" t="s">
        <v>125</v>
      </c>
      <c r="E325" s="23" t="s">
        <v>1665</v>
      </c>
      <c r="F325" s="23">
        <v>122396</v>
      </c>
      <c r="G325" s="23" t="s">
        <v>1666</v>
      </c>
      <c r="H325" s="23" t="s">
        <v>1667</v>
      </c>
      <c r="I325" s="26" t="s">
        <v>1668</v>
      </c>
    </row>
    <row r="326" spans="1:9" x14ac:dyDescent="0.25">
      <c r="A326" s="23" t="s">
        <v>1669</v>
      </c>
      <c r="B326" s="24">
        <v>0.79233796494165298</v>
      </c>
      <c r="C326" s="25" t="str">
        <f t="shared" si="5"/>
        <v>10%</v>
      </c>
      <c r="D326" s="23" t="s">
        <v>185</v>
      </c>
      <c r="E326" s="23" t="s">
        <v>1670</v>
      </c>
      <c r="F326" s="23">
        <v>147894</v>
      </c>
      <c r="G326" s="23" t="s">
        <v>1671</v>
      </c>
      <c r="H326" s="23" t="s">
        <v>1672</v>
      </c>
      <c r="I326" s="26" t="s">
        <v>1673</v>
      </c>
    </row>
    <row r="327" spans="1:9" x14ac:dyDescent="0.25">
      <c r="A327" s="23" t="s">
        <v>1674</v>
      </c>
      <c r="B327" s="24">
        <v>0.71552637241347217</v>
      </c>
      <c r="C327" s="25" t="str">
        <f t="shared" si="5"/>
        <v>10%</v>
      </c>
      <c r="D327" s="23" t="s">
        <v>125</v>
      </c>
      <c r="E327" s="23" t="s">
        <v>1675</v>
      </c>
      <c r="F327" s="23">
        <v>122397</v>
      </c>
      <c r="G327" s="23" t="s">
        <v>1676</v>
      </c>
      <c r="H327" s="23" t="s">
        <v>1677</v>
      </c>
      <c r="I327" s="26" t="s">
        <v>1678</v>
      </c>
    </row>
    <row r="328" spans="1:9" x14ac:dyDescent="0.25">
      <c r="A328" s="23" t="s">
        <v>1679</v>
      </c>
      <c r="B328" s="24">
        <v>0.69658005490290753</v>
      </c>
      <c r="C328" s="25" t="str">
        <f t="shared" si="5"/>
        <v>5%</v>
      </c>
      <c r="D328" s="23" t="s">
        <v>81</v>
      </c>
      <c r="E328" s="23" t="s">
        <v>1680</v>
      </c>
      <c r="F328" s="23">
        <v>119982</v>
      </c>
      <c r="G328" s="23" t="s">
        <v>1681</v>
      </c>
      <c r="H328" s="23" t="s">
        <v>1682</v>
      </c>
      <c r="I328" s="26" t="s">
        <v>1683</v>
      </c>
    </row>
    <row r="329" spans="1:9" x14ac:dyDescent="0.25">
      <c r="A329" s="23" t="s">
        <v>1684</v>
      </c>
      <c r="B329" s="24">
        <v>0.75287019312384773</v>
      </c>
      <c r="C329" s="25" t="str">
        <f t="shared" si="5"/>
        <v>10%</v>
      </c>
      <c r="D329" s="23" t="s">
        <v>108</v>
      </c>
      <c r="E329" s="23" t="s">
        <v>1685</v>
      </c>
      <c r="F329" s="23">
        <v>119983</v>
      </c>
      <c r="G329" s="23" t="s">
        <v>1686</v>
      </c>
      <c r="H329" s="23" t="s">
        <v>1687</v>
      </c>
      <c r="I329" s="26" t="s">
        <v>1688</v>
      </c>
    </row>
    <row r="330" spans="1:9" x14ac:dyDescent="0.25">
      <c r="A330" s="23" t="s">
        <v>1689</v>
      </c>
      <c r="B330" s="24">
        <v>0.74064143195404497</v>
      </c>
      <c r="C330" s="25" t="str">
        <f t="shared" si="5"/>
        <v>10%</v>
      </c>
      <c r="D330" s="23" t="s">
        <v>114</v>
      </c>
      <c r="E330" s="23" t="s">
        <v>1690</v>
      </c>
      <c r="F330" s="23">
        <v>119984</v>
      </c>
      <c r="G330" s="23" t="s">
        <v>1691</v>
      </c>
      <c r="H330" s="23" t="s">
        <v>1692</v>
      </c>
      <c r="I330" s="26" t="s">
        <v>1693</v>
      </c>
    </row>
    <row r="331" spans="1:9" x14ac:dyDescent="0.25">
      <c r="A331" s="23" t="s">
        <v>1694</v>
      </c>
      <c r="B331" s="24">
        <v>0.63212953550487416</v>
      </c>
      <c r="C331" s="25" t="str">
        <f t="shared" si="5"/>
        <v>5%</v>
      </c>
      <c r="D331" s="23" t="s">
        <v>253</v>
      </c>
      <c r="E331" s="23" t="s">
        <v>1695</v>
      </c>
      <c r="F331" s="23">
        <v>119985</v>
      </c>
      <c r="G331" s="23" t="s">
        <v>1696</v>
      </c>
      <c r="H331" s="23" t="s">
        <v>1697</v>
      </c>
      <c r="I331" s="26" t="s">
        <v>1698</v>
      </c>
    </row>
    <row r="332" spans="1:9" x14ac:dyDescent="0.25">
      <c r="A332" s="23" t="s">
        <v>1699</v>
      </c>
      <c r="B332" s="24">
        <v>0.71663472484129576</v>
      </c>
      <c r="C332" s="25" t="str">
        <f t="shared" si="5"/>
        <v>10%</v>
      </c>
      <c r="D332" s="23" t="s">
        <v>48</v>
      </c>
      <c r="E332" s="23" t="s">
        <v>1700</v>
      </c>
      <c r="F332" s="23">
        <v>119986</v>
      </c>
      <c r="G332" s="23" t="s">
        <v>1701</v>
      </c>
      <c r="H332" s="23" t="s">
        <v>1702</v>
      </c>
      <c r="I332" s="26" t="s">
        <v>1703</v>
      </c>
    </row>
    <row r="333" spans="1:9" x14ac:dyDescent="0.25">
      <c r="A333" s="23" t="s">
        <v>1704</v>
      </c>
      <c r="B333" s="24">
        <v>0.68126408916583348</v>
      </c>
      <c r="C333" s="25" t="str">
        <f t="shared" si="5"/>
        <v>5%</v>
      </c>
      <c r="D333" s="23" t="s">
        <v>81</v>
      </c>
      <c r="E333" s="23" t="s">
        <v>1705</v>
      </c>
      <c r="F333" s="23">
        <v>119987</v>
      </c>
      <c r="G333" s="23" t="s">
        <v>1706</v>
      </c>
      <c r="H333" s="23" t="s">
        <v>1707</v>
      </c>
      <c r="I333" s="26" t="s">
        <v>1708</v>
      </c>
    </row>
    <row r="334" spans="1:9" x14ac:dyDescent="0.25">
      <c r="A334" s="23" t="s">
        <v>1709</v>
      </c>
      <c r="B334" s="24">
        <v>0.76163910232832122</v>
      </c>
      <c r="C334" s="25" t="str">
        <f t="shared" si="5"/>
        <v>10%</v>
      </c>
      <c r="D334" s="23" t="s">
        <v>114</v>
      </c>
      <c r="E334" s="23" t="s">
        <v>1710</v>
      </c>
      <c r="F334" s="23">
        <v>119989</v>
      </c>
      <c r="G334" s="23" t="s">
        <v>1711</v>
      </c>
      <c r="H334" s="23" t="s">
        <v>1712</v>
      </c>
      <c r="I334" s="26" t="s">
        <v>1713</v>
      </c>
    </row>
    <row r="335" spans="1:9" x14ac:dyDescent="0.25">
      <c r="A335" s="23" t="s">
        <v>1714</v>
      </c>
      <c r="B335" s="24">
        <v>0.71664864607375656</v>
      </c>
      <c r="C335" s="25" t="str">
        <f t="shared" si="5"/>
        <v>10%</v>
      </c>
      <c r="D335" s="23" t="s">
        <v>114</v>
      </c>
      <c r="E335" s="23" t="s">
        <v>1715</v>
      </c>
      <c r="F335" s="23">
        <v>119990</v>
      </c>
      <c r="G335" s="23" t="s">
        <v>1716</v>
      </c>
      <c r="H335" s="23" t="s">
        <v>1717</v>
      </c>
      <c r="I335" s="26" t="s">
        <v>1718</v>
      </c>
    </row>
    <row r="336" spans="1:9" x14ac:dyDescent="0.25">
      <c r="A336" s="23" t="s">
        <v>1719</v>
      </c>
      <c r="B336" s="24">
        <v>0.74861069402107872</v>
      </c>
      <c r="C336" s="25" t="str">
        <f t="shared" si="5"/>
        <v>10%</v>
      </c>
      <c r="D336" s="23" t="s">
        <v>216</v>
      </c>
      <c r="E336" s="23" t="s">
        <v>1720</v>
      </c>
      <c r="F336" s="23">
        <v>119988</v>
      </c>
      <c r="G336" s="23" t="s">
        <v>1721</v>
      </c>
      <c r="H336" s="23" t="s">
        <v>1722</v>
      </c>
      <c r="I336" s="26" t="s">
        <v>1723</v>
      </c>
    </row>
    <row r="337" spans="1:9" x14ac:dyDescent="0.25">
      <c r="A337" s="23" t="s">
        <v>1724</v>
      </c>
      <c r="B337" s="24">
        <v>0.67972774924949075</v>
      </c>
      <c r="C337" s="25" t="str">
        <f t="shared" si="5"/>
        <v>5%</v>
      </c>
      <c r="D337" s="23" t="s">
        <v>216</v>
      </c>
      <c r="E337" s="23" t="s">
        <v>1725</v>
      </c>
      <c r="F337" s="23">
        <v>119991</v>
      </c>
      <c r="G337" s="23" t="s">
        <v>1726</v>
      </c>
      <c r="H337" s="23" t="s">
        <v>1727</v>
      </c>
      <c r="I337" s="26" t="s">
        <v>1728</v>
      </c>
    </row>
    <row r="338" spans="1:9" x14ac:dyDescent="0.25">
      <c r="A338" s="23" t="s">
        <v>1729</v>
      </c>
      <c r="B338" s="24">
        <v>0.73451844502415631</v>
      </c>
      <c r="C338" s="25" t="str">
        <f t="shared" si="5"/>
        <v>10%</v>
      </c>
      <c r="D338" s="23" t="s">
        <v>81</v>
      </c>
      <c r="E338" s="23" t="s">
        <v>1730</v>
      </c>
      <c r="F338" s="23">
        <v>119992</v>
      </c>
      <c r="G338" s="23" t="s">
        <v>1731</v>
      </c>
      <c r="H338" s="23" t="s">
        <v>1732</v>
      </c>
      <c r="I338" s="26" t="s">
        <v>1733</v>
      </c>
    </row>
    <row r="339" spans="1:9" x14ac:dyDescent="0.25">
      <c r="A339" s="23" t="s">
        <v>1734</v>
      </c>
      <c r="B339" s="24">
        <v>0.76753865094223139</v>
      </c>
      <c r="C339" s="25" t="str">
        <f t="shared" si="5"/>
        <v>10%</v>
      </c>
      <c r="D339" s="23" t="s">
        <v>48</v>
      </c>
      <c r="E339" s="23" t="s">
        <v>1735</v>
      </c>
      <c r="F339" s="23">
        <v>119993</v>
      </c>
      <c r="G339" s="23" t="s">
        <v>1736</v>
      </c>
      <c r="H339" s="23" t="s">
        <v>1737</v>
      </c>
      <c r="I339" s="26" t="s">
        <v>1738</v>
      </c>
    </row>
    <row r="340" spans="1:9" x14ac:dyDescent="0.25">
      <c r="A340" s="23" t="s">
        <v>1739</v>
      </c>
      <c r="B340" s="24">
        <v>0.73211062703757868</v>
      </c>
      <c r="C340" s="25" t="str">
        <f t="shared" si="5"/>
        <v>10%</v>
      </c>
      <c r="D340" s="23" t="s">
        <v>108</v>
      </c>
      <c r="E340" s="23" t="s">
        <v>1740</v>
      </c>
      <c r="F340" s="23">
        <v>122398</v>
      </c>
      <c r="G340" s="23" t="s">
        <v>1741</v>
      </c>
      <c r="H340" s="23" t="s">
        <v>1742</v>
      </c>
      <c r="I340" s="26" t="s">
        <v>1743</v>
      </c>
    </row>
    <row r="341" spans="1:9" x14ac:dyDescent="0.25">
      <c r="A341" s="23" t="s">
        <v>1744</v>
      </c>
      <c r="B341" s="24">
        <v>0.85177502068984312</v>
      </c>
      <c r="C341" s="25" t="str">
        <f t="shared" si="5"/>
        <v>10%</v>
      </c>
      <c r="D341" s="23" t="s">
        <v>125</v>
      </c>
      <c r="E341" s="23" t="s">
        <v>1745</v>
      </c>
      <c r="F341" s="23">
        <v>214821</v>
      </c>
      <c r="G341" s="23" t="s">
        <v>1746</v>
      </c>
      <c r="H341" s="23" t="s">
        <v>1747</v>
      </c>
      <c r="I341" s="26" t="s">
        <v>1748</v>
      </c>
    </row>
    <row r="342" spans="1:9" x14ac:dyDescent="0.25">
      <c r="A342" s="23" t="s">
        <v>1749</v>
      </c>
      <c r="B342" s="24">
        <v>0.79596095512806697</v>
      </c>
      <c r="C342" s="25" t="str">
        <f t="shared" si="5"/>
        <v>10%</v>
      </c>
      <c r="D342" s="23" t="s">
        <v>81</v>
      </c>
      <c r="E342" s="23" t="s">
        <v>1750</v>
      </c>
      <c r="F342" s="23">
        <v>122399</v>
      </c>
      <c r="G342" s="23" t="s">
        <v>1751</v>
      </c>
      <c r="H342" s="23" t="s">
        <v>1752</v>
      </c>
      <c r="I342" s="26" t="s">
        <v>1753</v>
      </c>
    </row>
    <row r="343" spans="1:9" x14ac:dyDescent="0.25">
      <c r="A343" s="23" t="s">
        <v>1754</v>
      </c>
      <c r="B343" s="24">
        <v>0.59590117951432253</v>
      </c>
      <c r="C343" s="25" t="str">
        <f t="shared" si="5"/>
        <v>5%</v>
      </c>
      <c r="D343" s="23" t="s">
        <v>48</v>
      </c>
      <c r="E343" s="23" t="s">
        <v>1755</v>
      </c>
      <c r="F343" s="23">
        <v>119994</v>
      </c>
      <c r="G343" s="23" t="s">
        <v>1756</v>
      </c>
      <c r="H343" s="23" t="s">
        <v>1757</v>
      </c>
      <c r="I343" s="26" t="s">
        <v>1758</v>
      </c>
    </row>
    <row r="344" spans="1:9" x14ac:dyDescent="0.25">
      <c r="A344" s="23" t="s">
        <v>1759</v>
      </c>
      <c r="B344" s="24">
        <v>0.78409085119526944</v>
      </c>
      <c r="C344" s="25" t="str">
        <f t="shared" si="5"/>
        <v>10%</v>
      </c>
      <c r="D344" s="23" t="s">
        <v>279</v>
      </c>
      <c r="E344" s="23" t="s">
        <v>1760</v>
      </c>
      <c r="F344" s="23">
        <v>122400</v>
      </c>
      <c r="G344" s="23" t="s">
        <v>1761</v>
      </c>
      <c r="H344" s="23" t="s">
        <v>1762</v>
      </c>
      <c r="I344" s="26" t="s">
        <v>1763</v>
      </c>
    </row>
    <row r="345" spans="1:9" x14ac:dyDescent="0.25">
      <c r="A345" s="23" t="s">
        <v>1764</v>
      </c>
      <c r="B345" s="24">
        <v>0.76298244361112444</v>
      </c>
      <c r="C345" s="25" t="str">
        <f t="shared" si="5"/>
        <v>10%</v>
      </c>
      <c r="D345" s="23" t="s">
        <v>81</v>
      </c>
      <c r="E345" s="23" t="s">
        <v>1765</v>
      </c>
      <c r="F345" s="23">
        <v>122401</v>
      </c>
      <c r="G345" s="23" t="s">
        <v>1766</v>
      </c>
      <c r="H345" s="23" t="s">
        <v>1767</v>
      </c>
      <c r="I345" s="26" t="s">
        <v>1768</v>
      </c>
    </row>
    <row r="346" spans="1:9" x14ac:dyDescent="0.25">
      <c r="A346" s="23" t="s">
        <v>1769</v>
      </c>
      <c r="B346" s="24">
        <v>0.7397291954685361</v>
      </c>
      <c r="C346" s="25" t="str">
        <f t="shared" si="5"/>
        <v>10%</v>
      </c>
      <c r="D346" s="23" t="s">
        <v>159</v>
      </c>
      <c r="E346" s="23" t="s">
        <v>1770</v>
      </c>
      <c r="F346" s="23">
        <v>122402</v>
      </c>
      <c r="G346" s="23" t="s">
        <v>1771</v>
      </c>
      <c r="H346" s="23" t="s">
        <v>1772</v>
      </c>
      <c r="I346" s="26" t="s">
        <v>1773</v>
      </c>
    </row>
    <row r="347" spans="1:9" x14ac:dyDescent="0.25">
      <c r="A347" s="23" t="s">
        <v>1774</v>
      </c>
      <c r="B347" s="24">
        <v>0.70598850124782331</v>
      </c>
      <c r="C347" s="25" t="str">
        <f t="shared" si="5"/>
        <v>10%</v>
      </c>
      <c r="D347" s="23" t="s">
        <v>153</v>
      </c>
      <c r="E347" s="23" t="s">
        <v>1775</v>
      </c>
      <c r="F347" s="23">
        <v>119995</v>
      </c>
      <c r="G347" s="23" t="s">
        <v>1776</v>
      </c>
      <c r="H347" s="23" t="s">
        <v>1777</v>
      </c>
      <c r="I347" s="26" t="s">
        <v>1778</v>
      </c>
    </row>
    <row r="348" spans="1:9" x14ac:dyDescent="0.25">
      <c r="A348" s="23" t="s">
        <v>1779</v>
      </c>
      <c r="B348" s="24">
        <v>0.7851803131003946</v>
      </c>
      <c r="C348" s="25" t="str">
        <f t="shared" si="5"/>
        <v>10%</v>
      </c>
      <c r="D348" s="23" t="s">
        <v>125</v>
      </c>
      <c r="E348" s="23" t="s">
        <v>1780</v>
      </c>
      <c r="F348" s="23">
        <v>147918</v>
      </c>
      <c r="G348" s="23" t="s">
        <v>1781</v>
      </c>
      <c r="H348" s="23" t="s">
        <v>1782</v>
      </c>
      <c r="I348" s="26" t="s">
        <v>1783</v>
      </c>
    </row>
    <row r="349" spans="1:9" x14ac:dyDescent="0.25">
      <c r="A349" s="23" t="s">
        <v>1784</v>
      </c>
      <c r="B349" s="24">
        <v>0.78151894331824356</v>
      </c>
      <c r="C349" s="25" t="str">
        <f t="shared" si="5"/>
        <v>10%</v>
      </c>
      <c r="D349" s="23" t="s">
        <v>75</v>
      </c>
      <c r="E349" s="23" t="s">
        <v>1785</v>
      </c>
      <c r="F349" s="23">
        <v>119997</v>
      </c>
      <c r="G349" s="23" t="s">
        <v>1786</v>
      </c>
      <c r="H349" s="23" t="s">
        <v>1787</v>
      </c>
      <c r="I349" s="26" t="s">
        <v>1788</v>
      </c>
    </row>
    <row r="350" spans="1:9" x14ac:dyDescent="0.25">
      <c r="A350" s="23" t="s">
        <v>1789</v>
      </c>
      <c r="B350" s="24">
        <v>0.79023473167284453</v>
      </c>
      <c r="C350" s="25" t="str">
        <f t="shared" si="5"/>
        <v>10%</v>
      </c>
      <c r="D350" s="23" t="s">
        <v>247</v>
      </c>
      <c r="E350" s="23" t="s">
        <v>1790</v>
      </c>
      <c r="F350" s="23">
        <v>119996</v>
      </c>
      <c r="G350" s="23" t="s">
        <v>1791</v>
      </c>
      <c r="H350" s="23" t="s">
        <v>1792</v>
      </c>
      <c r="I350" s="26" t="s">
        <v>1793</v>
      </c>
    </row>
    <row r="351" spans="1:9" x14ac:dyDescent="0.25">
      <c r="A351" s="23" t="s">
        <v>1794</v>
      </c>
      <c r="B351" s="24">
        <v>0.68660161840003298</v>
      </c>
      <c r="C351" s="25" t="str">
        <f t="shared" si="5"/>
        <v>5%</v>
      </c>
      <c r="D351" s="23" t="s">
        <v>216</v>
      </c>
      <c r="E351" s="23" t="s">
        <v>1795</v>
      </c>
      <c r="F351" s="23">
        <v>119998</v>
      </c>
      <c r="G351" s="23" t="s">
        <v>1796</v>
      </c>
      <c r="H351" s="23" t="s">
        <v>1797</v>
      </c>
      <c r="I351" s="26" t="s">
        <v>1798</v>
      </c>
    </row>
    <row r="352" spans="1:9" x14ac:dyDescent="0.25">
      <c r="A352" s="23" t="s">
        <v>1799</v>
      </c>
      <c r="B352" s="24">
        <v>0.70407309085336933</v>
      </c>
      <c r="C352" s="25" t="str">
        <f t="shared" si="5"/>
        <v>10%</v>
      </c>
      <c r="D352" s="23" t="s">
        <v>185</v>
      </c>
      <c r="E352" s="23" t="s">
        <v>1800</v>
      </c>
      <c r="F352" s="23">
        <v>119999</v>
      </c>
      <c r="G352" s="23" t="s">
        <v>1801</v>
      </c>
      <c r="H352" s="23" t="s">
        <v>1802</v>
      </c>
      <c r="I352" s="26" t="s">
        <v>1803</v>
      </c>
    </row>
    <row r="353" spans="1:9" x14ac:dyDescent="0.25">
      <c r="A353" s="23" t="s">
        <v>1804</v>
      </c>
      <c r="B353" s="24">
        <v>0.80866564045298484</v>
      </c>
      <c r="C353" s="25" t="str">
        <f t="shared" si="5"/>
        <v>10%</v>
      </c>
      <c r="D353" s="23" t="s">
        <v>7</v>
      </c>
      <c r="E353" s="23" t="s">
        <v>1805</v>
      </c>
      <c r="F353" s="23">
        <v>120000</v>
      </c>
      <c r="G353" s="23" t="s">
        <v>1806</v>
      </c>
      <c r="H353" s="23" t="s">
        <v>1807</v>
      </c>
      <c r="I353" s="26" t="s">
        <v>1808</v>
      </c>
    </row>
    <row r="354" spans="1:9" x14ac:dyDescent="0.25">
      <c r="A354" s="23" t="s">
        <v>1809</v>
      </c>
      <c r="B354" s="24">
        <v>0.81694477959156586</v>
      </c>
      <c r="C354" s="25" t="str">
        <f t="shared" si="5"/>
        <v>10%</v>
      </c>
      <c r="D354" s="23" t="s">
        <v>443</v>
      </c>
      <c r="E354" s="23" t="s">
        <v>1810</v>
      </c>
      <c r="F354" s="23">
        <v>120001</v>
      </c>
      <c r="G354" s="23" t="s">
        <v>1811</v>
      </c>
      <c r="H354" s="23" t="s">
        <v>1812</v>
      </c>
      <c r="I354" s="26" t="s">
        <v>1813</v>
      </c>
    </row>
    <row r="355" spans="1:9" x14ac:dyDescent="0.25">
      <c r="A355" s="23" t="s">
        <v>1814</v>
      </c>
      <c r="B355" s="24">
        <v>0.79187743574761849</v>
      </c>
      <c r="C355" s="25" t="str">
        <f t="shared" si="5"/>
        <v>10%</v>
      </c>
      <c r="D355" s="23" t="s">
        <v>137</v>
      </c>
      <c r="E355" s="23" t="s">
        <v>1815</v>
      </c>
      <c r="F355" s="23">
        <v>147925</v>
      </c>
      <c r="G355" s="23" t="s">
        <v>1816</v>
      </c>
      <c r="H355" s="23" t="s">
        <v>1817</v>
      </c>
      <c r="I355" s="26" t="s">
        <v>1818</v>
      </c>
    </row>
    <row r="356" spans="1:9" x14ac:dyDescent="0.25">
      <c r="A356" s="23" t="s">
        <v>1819</v>
      </c>
      <c r="B356" s="24">
        <v>0.76309626084683624</v>
      </c>
      <c r="C356" s="25" t="str">
        <f t="shared" si="5"/>
        <v>10%</v>
      </c>
      <c r="D356" s="23" t="s">
        <v>114</v>
      </c>
      <c r="E356" s="23" t="s">
        <v>1820</v>
      </c>
      <c r="F356" s="23">
        <v>120002</v>
      </c>
      <c r="G356" s="23" t="s">
        <v>1821</v>
      </c>
      <c r="H356" s="23" t="s">
        <v>1822</v>
      </c>
      <c r="I356" s="26" t="s">
        <v>1823</v>
      </c>
    </row>
    <row r="357" spans="1:9" x14ac:dyDescent="0.25">
      <c r="A357" s="23" t="s">
        <v>1824</v>
      </c>
      <c r="B357" s="24">
        <v>0.71907517453499548</v>
      </c>
      <c r="C357" s="25" t="str">
        <f t="shared" si="5"/>
        <v>10%</v>
      </c>
      <c r="D357" s="23" t="s">
        <v>185</v>
      </c>
      <c r="E357" s="23" t="s">
        <v>1825</v>
      </c>
      <c r="F357" s="23">
        <v>120003</v>
      </c>
      <c r="G357" s="23" t="s">
        <v>1826</v>
      </c>
      <c r="H357" s="23" t="s">
        <v>1827</v>
      </c>
      <c r="I357" s="26" t="s">
        <v>1828</v>
      </c>
    </row>
    <row r="358" spans="1:9" x14ac:dyDescent="0.25">
      <c r="A358" s="23" t="s">
        <v>1829</v>
      </c>
      <c r="B358" s="24">
        <v>0.74820886505354078</v>
      </c>
      <c r="C358" s="25" t="str">
        <f t="shared" si="5"/>
        <v>10%</v>
      </c>
      <c r="D358" s="23" t="s">
        <v>159</v>
      </c>
      <c r="E358" s="23" t="s">
        <v>1830</v>
      </c>
      <c r="F358" s="23">
        <v>120004</v>
      </c>
      <c r="G358" s="23" t="s">
        <v>1831</v>
      </c>
      <c r="H358" s="23" t="s">
        <v>1832</v>
      </c>
      <c r="I358" s="26" t="s">
        <v>1833</v>
      </c>
    </row>
    <row r="359" spans="1:9" x14ac:dyDescent="0.25">
      <c r="A359" s="23" t="s">
        <v>1834</v>
      </c>
      <c r="B359" s="24">
        <v>0.66058685777618542</v>
      </c>
      <c r="C359" s="25" t="str">
        <f t="shared" si="5"/>
        <v>5%</v>
      </c>
      <c r="D359" s="23" t="s">
        <v>81</v>
      </c>
      <c r="E359" s="23" t="s">
        <v>1835</v>
      </c>
      <c r="F359" s="23">
        <v>120005</v>
      </c>
      <c r="G359" s="23" t="s">
        <v>1836</v>
      </c>
      <c r="H359" s="23" t="s">
        <v>1837</v>
      </c>
      <c r="I359" s="26" t="s">
        <v>1838</v>
      </c>
    </row>
    <row r="360" spans="1:9" x14ac:dyDescent="0.25">
      <c r="A360" s="23" t="s">
        <v>1839</v>
      </c>
      <c r="B360" s="24">
        <v>0.68911637196802411</v>
      </c>
      <c r="C360" s="25" t="str">
        <f t="shared" si="5"/>
        <v>5%</v>
      </c>
      <c r="D360" s="23" t="s">
        <v>48</v>
      </c>
      <c r="E360" s="23" t="s">
        <v>1840</v>
      </c>
      <c r="F360" s="23">
        <v>120006</v>
      </c>
      <c r="G360" s="23" t="s">
        <v>1841</v>
      </c>
      <c r="H360" s="23" t="s">
        <v>1842</v>
      </c>
      <c r="I360" s="26" t="s">
        <v>1843</v>
      </c>
    </row>
    <row r="361" spans="1:9" x14ac:dyDescent="0.25">
      <c r="A361" s="23" t="s">
        <v>1844</v>
      </c>
      <c r="B361" s="24">
        <v>0.74631785201502465</v>
      </c>
      <c r="C361" s="25" t="str">
        <f t="shared" si="5"/>
        <v>10%</v>
      </c>
      <c r="D361" s="23" t="s">
        <v>443</v>
      </c>
      <c r="E361" s="23" t="s">
        <v>1845</v>
      </c>
      <c r="F361" s="23">
        <v>122411</v>
      </c>
      <c r="G361" s="23" t="s">
        <v>1846</v>
      </c>
      <c r="H361" s="23" t="s">
        <v>1847</v>
      </c>
      <c r="I361" s="26" t="s">
        <v>1848</v>
      </c>
    </row>
    <row r="362" spans="1:9" x14ac:dyDescent="0.25">
      <c r="A362" s="23" t="s">
        <v>1849</v>
      </c>
      <c r="B362" s="24">
        <v>0.74726222122199315</v>
      </c>
      <c r="C362" s="25" t="str">
        <f t="shared" si="5"/>
        <v>10%</v>
      </c>
      <c r="D362" s="23" t="s">
        <v>48</v>
      </c>
      <c r="E362" s="23" t="s">
        <v>1850</v>
      </c>
      <c r="F362" s="23">
        <v>120007</v>
      </c>
      <c r="G362" s="23" t="s">
        <v>1851</v>
      </c>
      <c r="H362" s="23" t="s">
        <v>1852</v>
      </c>
      <c r="I362" s="26" t="s">
        <v>1853</v>
      </c>
    </row>
    <row r="363" spans="1:9" x14ac:dyDescent="0.25">
      <c r="A363" s="23" t="s">
        <v>1854</v>
      </c>
      <c r="B363" s="24">
        <v>0.70026332873963748</v>
      </c>
      <c r="C363" s="25" t="str">
        <f t="shared" si="5"/>
        <v>10%</v>
      </c>
      <c r="D363" s="23" t="s">
        <v>125</v>
      </c>
      <c r="E363" s="23" t="s">
        <v>1855</v>
      </c>
      <c r="F363" s="23">
        <v>120008</v>
      </c>
      <c r="G363" s="23" t="s">
        <v>1856</v>
      </c>
      <c r="H363" s="23" t="s">
        <v>1857</v>
      </c>
      <c r="I363" s="26" t="s">
        <v>1858</v>
      </c>
    </row>
    <row r="364" spans="1:9" x14ac:dyDescent="0.25">
      <c r="A364" s="23" t="s">
        <v>1859</v>
      </c>
      <c r="B364" s="24">
        <v>0.79561116998403847</v>
      </c>
      <c r="C364" s="25" t="str">
        <f t="shared" si="5"/>
        <v>10%</v>
      </c>
      <c r="D364" s="23" t="s">
        <v>279</v>
      </c>
      <c r="E364" s="23" t="s">
        <v>1860</v>
      </c>
      <c r="F364" s="23">
        <v>120009</v>
      </c>
      <c r="G364" s="23" t="s">
        <v>1861</v>
      </c>
      <c r="H364" s="23" t="s">
        <v>1862</v>
      </c>
      <c r="I364" s="26" t="s">
        <v>1863</v>
      </c>
    </row>
    <row r="365" spans="1:9" x14ac:dyDescent="0.25">
      <c r="A365" s="23" t="s">
        <v>1864</v>
      </c>
      <c r="B365" s="24">
        <v>0.7833211941951288</v>
      </c>
      <c r="C365" s="25" t="str">
        <f t="shared" si="5"/>
        <v>10%</v>
      </c>
      <c r="D365" s="23" t="s">
        <v>153</v>
      </c>
      <c r="E365" s="23" t="s">
        <v>1865</v>
      </c>
      <c r="F365" s="23">
        <v>120010</v>
      </c>
      <c r="G365" s="23" t="s">
        <v>1866</v>
      </c>
      <c r="H365" s="23" t="s">
        <v>1867</v>
      </c>
      <c r="I365" s="26" t="s">
        <v>1868</v>
      </c>
    </row>
    <row r="366" spans="1:9" x14ac:dyDescent="0.25">
      <c r="A366" s="23" t="s">
        <v>1869</v>
      </c>
      <c r="B366" s="24">
        <v>0.72872991978021373</v>
      </c>
      <c r="C366" s="25" t="str">
        <f t="shared" si="5"/>
        <v>10%</v>
      </c>
      <c r="D366" s="23" t="s">
        <v>114</v>
      </c>
      <c r="E366" s="23" t="s">
        <v>1870</v>
      </c>
      <c r="F366" s="23">
        <v>131898</v>
      </c>
      <c r="G366" s="23" t="s">
        <v>1871</v>
      </c>
      <c r="H366" s="23" t="s">
        <v>1872</v>
      </c>
      <c r="I366" s="26" t="s">
        <v>1873</v>
      </c>
    </row>
    <row r="367" spans="1:9" x14ac:dyDescent="0.25">
      <c r="A367" s="23" t="s">
        <v>1874</v>
      </c>
      <c r="B367" s="24">
        <v>0.78156722959168812</v>
      </c>
      <c r="C367" s="25" t="str">
        <f t="shared" si="5"/>
        <v>10%</v>
      </c>
      <c r="D367" s="23" t="s">
        <v>48</v>
      </c>
      <c r="E367" s="23" t="s">
        <v>1875</v>
      </c>
      <c r="F367" s="23">
        <v>120011</v>
      </c>
      <c r="G367" s="23" t="s">
        <v>1876</v>
      </c>
      <c r="H367" s="23" t="s">
        <v>1877</v>
      </c>
      <c r="I367" s="26" t="s">
        <v>1878</v>
      </c>
    </row>
    <row r="368" spans="1:9" x14ac:dyDescent="0.25">
      <c r="A368" s="23" t="s">
        <v>1879</v>
      </c>
      <c r="B368" s="24">
        <v>0.76087853692526031</v>
      </c>
      <c r="C368" s="25" t="str">
        <f t="shared" si="5"/>
        <v>10%</v>
      </c>
      <c r="D368" s="23" t="s">
        <v>97</v>
      </c>
      <c r="E368" s="23" t="s">
        <v>1880</v>
      </c>
      <c r="F368" s="23">
        <v>120012</v>
      </c>
      <c r="G368" s="23" t="s">
        <v>1881</v>
      </c>
      <c r="H368" s="23" t="s">
        <v>1882</v>
      </c>
      <c r="I368" s="26" t="s">
        <v>1883</v>
      </c>
    </row>
    <row r="369" spans="1:9" x14ac:dyDescent="0.25">
      <c r="A369" s="23" t="s">
        <v>1884</v>
      </c>
      <c r="B369" s="24">
        <v>0.80667351693531086</v>
      </c>
      <c r="C369" s="25" t="str">
        <f t="shared" si="5"/>
        <v>10%</v>
      </c>
      <c r="D369" s="23" t="s">
        <v>216</v>
      </c>
      <c r="E369" s="23" t="s">
        <v>1885</v>
      </c>
      <c r="F369" s="23">
        <v>147941</v>
      </c>
      <c r="G369" s="23" t="s">
        <v>1886</v>
      </c>
      <c r="H369" s="23" t="s">
        <v>1887</v>
      </c>
      <c r="I369" s="26" t="s">
        <v>1888</v>
      </c>
    </row>
    <row r="370" spans="1:9" x14ac:dyDescent="0.25">
      <c r="A370" s="23" t="s">
        <v>1889</v>
      </c>
      <c r="B370" s="24">
        <v>0.76331564942810248</v>
      </c>
      <c r="C370" s="25" t="str">
        <f t="shared" si="5"/>
        <v>10%</v>
      </c>
      <c r="D370" s="23" t="s">
        <v>279</v>
      </c>
      <c r="E370" s="23" t="s">
        <v>1890</v>
      </c>
      <c r="F370" s="23">
        <v>122403</v>
      </c>
      <c r="G370" s="23" t="s">
        <v>1891</v>
      </c>
      <c r="H370" s="23" t="s">
        <v>1892</v>
      </c>
      <c r="I370" s="26" t="s">
        <v>1893</v>
      </c>
    </row>
    <row r="371" spans="1:9" x14ac:dyDescent="0.25">
      <c r="A371" s="23" t="s">
        <v>1894</v>
      </c>
      <c r="B371" s="24">
        <v>0.73385414143305117</v>
      </c>
      <c r="C371" s="25" t="str">
        <f t="shared" si="5"/>
        <v>10%</v>
      </c>
      <c r="D371" s="23" t="s">
        <v>97</v>
      </c>
      <c r="E371" s="23" t="s">
        <v>1895</v>
      </c>
      <c r="F371" s="23">
        <v>120013</v>
      </c>
      <c r="G371" s="23" t="s">
        <v>1896</v>
      </c>
      <c r="H371" s="23" t="s">
        <v>1897</v>
      </c>
      <c r="I371" s="26" t="s">
        <v>1898</v>
      </c>
    </row>
    <row r="372" spans="1:9" x14ac:dyDescent="0.25">
      <c r="A372" s="23" t="s">
        <v>1899</v>
      </c>
      <c r="B372" s="24">
        <v>0.79085241330173217</v>
      </c>
      <c r="C372" s="25" t="str">
        <f t="shared" si="5"/>
        <v>10%</v>
      </c>
      <c r="D372" s="23" t="s">
        <v>81</v>
      </c>
      <c r="E372" s="23" t="s">
        <v>1900</v>
      </c>
      <c r="F372" s="23">
        <v>120014</v>
      </c>
      <c r="G372" s="23" t="s">
        <v>1901</v>
      </c>
      <c r="H372" s="23" t="s">
        <v>1902</v>
      </c>
      <c r="I372" s="26" t="s">
        <v>1903</v>
      </c>
    </row>
    <row r="373" spans="1:9" x14ac:dyDescent="0.25">
      <c r="A373" s="23" t="s">
        <v>1904</v>
      </c>
      <c r="B373" s="24">
        <v>0.77590556162267765</v>
      </c>
      <c r="C373" s="25" t="str">
        <f t="shared" si="5"/>
        <v>10%</v>
      </c>
      <c r="D373" s="23" t="s">
        <v>443</v>
      </c>
      <c r="E373" s="23" t="s">
        <v>1905</v>
      </c>
      <c r="F373" s="23">
        <v>147945</v>
      </c>
      <c r="G373" s="23" t="s">
        <v>1906</v>
      </c>
      <c r="H373" s="23" t="s">
        <v>1907</v>
      </c>
      <c r="I373" s="26" t="s">
        <v>1908</v>
      </c>
    </row>
    <row r="374" spans="1:9" x14ac:dyDescent="0.25">
      <c r="A374" s="23" t="s">
        <v>1909</v>
      </c>
      <c r="B374" s="24">
        <v>0.75018590056948964</v>
      </c>
      <c r="C374" s="25" t="str">
        <f t="shared" si="5"/>
        <v>10%</v>
      </c>
      <c r="D374" s="23" t="s">
        <v>75</v>
      </c>
      <c r="E374" s="23" t="s">
        <v>1910</v>
      </c>
      <c r="F374" s="23">
        <v>120015</v>
      </c>
      <c r="G374" s="23" t="s">
        <v>1911</v>
      </c>
      <c r="H374" s="23" t="s">
        <v>1912</v>
      </c>
      <c r="I374" s="26" t="s">
        <v>1913</v>
      </c>
    </row>
    <row r="375" spans="1:9" x14ac:dyDescent="0.25">
      <c r="A375" s="23" t="s">
        <v>1914</v>
      </c>
      <c r="B375" s="24">
        <v>0.76281447882870379</v>
      </c>
      <c r="C375" s="25" t="str">
        <f t="shared" si="5"/>
        <v>10%</v>
      </c>
      <c r="D375" s="23" t="s">
        <v>622</v>
      </c>
      <c r="E375" s="23" t="s">
        <v>1915</v>
      </c>
      <c r="F375" s="23">
        <v>122404</v>
      </c>
      <c r="G375" s="23" t="s">
        <v>1916</v>
      </c>
      <c r="H375" s="23" t="s">
        <v>1917</v>
      </c>
      <c r="I375" s="26" t="s">
        <v>1918</v>
      </c>
    </row>
    <row r="376" spans="1:9" x14ac:dyDescent="0.25">
      <c r="A376" s="23" t="s">
        <v>1919</v>
      </c>
      <c r="B376" s="24">
        <v>0.81189028798199558</v>
      </c>
      <c r="C376" s="25" t="str">
        <f t="shared" si="5"/>
        <v>10%</v>
      </c>
      <c r="D376" s="23" t="s">
        <v>153</v>
      </c>
      <c r="E376" s="23" t="s">
        <v>1920</v>
      </c>
      <c r="F376" s="23">
        <v>147552</v>
      </c>
      <c r="G376" s="23" t="s">
        <v>1921</v>
      </c>
      <c r="H376" s="23" t="s">
        <v>1922</v>
      </c>
      <c r="I376" s="26" t="s">
        <v>1923</v>
      </c>
    </row>
    <row r="377" spans="1:9" x14ac:dyDescent="0.25">
      <c r="A377" s="23" t="s">
        <v>1924</v>
      </c>
      <c r="B377" s="24">
        <v>0.78092651621589482</v>
      </c>
      <c r="C377" s="25" t="str">
        <f t="shared" si="5"/>
        <v>10%</v>
      </c>
      <c r="D377" s="23" t="s">
        <v>69</v>
      </c>
      <c r="E377" s="23" t="s">
        <v>1925</v>
      </c>
      <c r="F377" s="23">
        <v>122332</v>
      </c>
      <c r="G377" s="23" t="s">
        <v>1926</v>
      </c>
      <c r="H377" s="23" t="s">
        <v>1927</v>
      </c>
      <c r="I377" s="26" t="s">
        <v>1928</v>
      </c>
    </row>
    <row r="378" spans="1:9" x14ac:dyDescent="0.25">
      <c r="A378" s="23" t="s">
        <v>1929</v>
      </c>
      <c r="B378" s="24">
        <v>0.79433258315438449</v>
      </c>
      <c r="C378" s="25" t="str">
        <f t="shared" si="5"/>
        <v>10%</v>
      </c>
      <c r="D378" s="23" t="s">
        <v>81</v>
      </c>
      <c r="E378" s="23" t="s">
        <v>1930</v>
      </c>
      <c r="F378" s="23">
        <v>120016</v>
      </c>
      <c r="G378" s="23" t="s">
        <v>1931</v>
      </c>
      <c r="H378" s="23" t="s">
        <v>1932</v>
      </c>
      <c r="I378" s="26" t="s">
        <v>1933</v>
      </c>
    </row>
    <row r="379" spans="1:9" x14ac:dyDescent="0.25">
      <c r="A379" s="23" t="s">
        <v>1934</v>
      </c>
      <c r="B379" s="24">
        <v>0.75859932131966656</v>
      </c>
      <c r="C379" s="25" t="str">
        <f t="shared" si="5"/>
        <v>10%</v>
      </c>
      <c r="D379" s="23" t="s">
        <v>185</v>
      </c>
      <c r="E379" s="23" t="s">
        <v>1935</v>
      </c>
      <c r="F379" s="23">
        <v>122405</v>
      </c>
      <c r="G379" s="23" t="s">
        <v>1936</v>
      </c>
      <c r="H379" s="23" t="s">
        <v>1937</v>
      </c>
      <c r="I379" s="26" t="s">
        <v>1938</v>
      </c>
    </row>
    <row r="380" spans="1:9" x14ac:dyDescent="0.25">
      <c r="A380" s="23" t="s">
        <v>1939</v>
      </c>
      <c r="B380" s="24">
        <v>0.69939620102213473</v>
      </c>
      <c r="C380" s="25" t="str">
        <f t="shared" si="5"/>
        <v>5%</v>
      </c>
      <c r="D380" s="23" t="s">
        <v>153</v>
      </c>
      <c r="E380" s="23" t="s">
        <v>1940</v>
      </c>
      <c r="F380" s="23">
        <v>122406</v>
      </c>
      <c r="G380" s="23" t="s">
        <v>1941</v>
      </c>
      <c r="H380" s="23" t="s">
        <v>1942</v>
      </c>
      <c r="I380" s="26" t="s">
        <v>1943</v>
      </c>
    </row>
    <row r="381" spans="1:9" x14ac:dyDescent="0.25">
      <c r="A381" s="23" t="s">
        <v>1944</v>
      </c>
      <c r="B381" s="24">
        <v>0.66653957716925694</v>
      </c>
      <c r="C381" s="25" t="str">
        <f t="shared" si="5"/>
        <v>5%</v>
      </c>
      <c r="D381" s="23" t="s">
        <v>7</v>
      </c>
      <c r="E381" s="23" t="s">
        <v>1945</v>
      </c>
      <c r="F381" s="23">
        <v>122407</v>
      </c>
      <c r="G381" s="23" t="s">
        <v>1946</v>
      </c>
      <c r="H381" s="23" t="s">
        <v>1947</v>
      </c>
      <c r="I381" s="26" t="s">
        <v>1948</v>
      </c>
    </row>
    <row r="382" spans="1:9" x14ac:dyDescent="0.25">
      <c r="A382" s="23" t="s">
        <v>185</v>
      </c>
      <c r="B382" s="24">
        <v>0.8582003860794144</v>
      </c>
      <c r="C382" s="25" t="str">
        <f t="shared" si="5"/>
        <v>10%</v>
      </c>
      <c r="D382" s="23" t="s">
        <v>185</v>
      </c>
      <c r="E382" s="23" t="s">
        <v>1949</v>
      </c>
      <c r="F382" s="23">
        <v>120017</v>
      </c>
      <c r="G382" s="23" t="s">
        <v>1950</v>
      </c>
      <c r="H382" s="23" t="s">
        <v>1951</v>
      </c>
      <c r="I382" s="26" t="s">
        <v>1952</v>
      </c>
    </row>
    <row r="383" spans="1:9" x14ac:dyDescent="0.25">
      <c r="A383" s="23" t="s">
        <v>1953</v>
      </c>
      <c r="B383" s="24">
        <v>0.74608041206231457</v>
      </c>
      <c r="C383" s="25" t="str">
        <f t="shared" si="5"/>
        <v>10%</v>
      </c>
      <c r="D383" s="23" t="s">
        <v>216</v>
      </c>
      <c r="E383" s="23" t="s">
        <v>1954</v>
      </c>
      <c r="F383" s="23">
        <v>132301</v>
      </c>
      <c r="G383" s="23" t="s">
        <v>1955</v>
      </c>
      <c r="H383" s="23" t="s">
        <v>1956</v>
      </c>
      <c r="I383" s="26" t="s">
        <v>1957</v>
      </c>
    </row>
    <row r="384" spans="1:9" x14ac:dyDescent="0.25">
      <c r="A384" s="23" t="s">
        <v>1958</v>
      </c>
      <c r="B384" s="24">
        <v>0.73925771399441453</v>
      </c>
      <c r="C384" s="25" t="str">
        <f t="shared" si="5"/>
        <v>10%</v>
      </c>
      <c r="D384" s="23" t="s">
        <v>114</v>
      </c>
      <c r="E384" s="23" t="s">
        <v>1959</v>
      </c>
      <c r="F384" s="23">
        <v>120018</v>
      </c>
      <c r="G384" s="23" t="s">
        <v>1960</v>
      </c>
      <c r="H384" s="23" t="s">
        <v>1961</v>
      </c>
      <c r="I384" s="26" t="s">
        <v>1962</v>
      </c>
    </row>
    <row r="385" spans="1:9" x14ac:dyDescent="0.25">
      <c r="A385" s="23" t="s">
        <v>1963</v>
      </c>
      <c r="B385" s="24">
        <v>0.65782328063814299</v>
      </c>
      <c r="C385" s="25" t="str">
        <f t="shared" si="5"/>
        <v>5%</v>
      </c>
      <c r="D385" s="23" t="s">
        <v>7</v>
      </c>
      <c r="E385" s="23" t="s">
        <v>1964</v>
      </c>
      <c r="F385" s="23">
        <v>132267</v>
      </c>
      <c r="G385" s="23" t="s">
        <v>1965</v>
      </c>
      <c r="H385" s="23" t="s">
        <v>1966</v>
      </c>
      <c r="I385" s="26" t="s">
        <v>1967</v>
      </c>
    </row>
    <row r="386" spans="1:9" x14ac:dyDescent="0.25">
      <c r="A386" s="23" t="s">
        <v>1968</v>
      </c>
      <c r="B386" s="24">
        <v>0.6957500263836538</v>
      </c>
      <c r="C386" s="25" t="str">
        <f t="shared" si="5"/>
        <v>5%</v>
      </c>
      <c r="D386" s="23" t="s">
        <v>443</v>
      </c>
      <c r="E386" s="23" t="s">
        <v>1969</v>
      </c>
      <c r="F386" s="23">
        <v>147958</v>
      </c>
      <c r="G386" s="23" t="s">
        <v>1970</v>
      </c>
      <c r="H386" s="23" t="s">
        <v>1971</v>
      </c>
      <c r="I386" s="26" t="s">
        <v>1972</v>
      </c>
    </row>
    <row r="387" spans="1:9" x14ac:dyDescent="0.25">
      <c r="A387" s="23" t="s">
        <v>1973</v>
      </c>
      <c r="B387" s="24">
        <v>0.76650232415731923</v>
      </c>
      <c r="C387" s="25" t="str">
        <f t="shared" ref="C387:C400" si="6">IF(B387&lt;0.5,"1%",(IF(B387&lt;0.7,"5%",(IF(B387&gt;0.7001,"10%","ERRADO")))))</f>
        <v>10%</v>
      </c>
      <c r="D387" s="23" t="s">
        <v>185</v>
      </c>
      <c r="E387" s="23" t="s">
        <v>1974</v>
      </c>
      <c r="F387" s="23">
        <v>120019</v>
      </c>
      <c r="G387" s="23" t="s">
        <v>1975</v>
      </c>
      <c r="H387" s="23" t="s">
        <v>1976</v>
      </c>
      <c r="I387" s="26" t="s">
        <v>1977</v>
      </c>
    </row>
    <row r="388" spans="1:9" x14ac:dyDescent="0.25">
      <c r="A388" s="23" t="s">
        <v>1978</v>
      </c>
      <c r="B388" s="24">
        <v>0.72817219883324535</v>
      </c>
      <c r="C388" s="25" t="str">
        <f t="shared" si="6"/>
        <v>10%</v>
      </c>
      <c r="D388" s="23" t="s">
        <v>340</v>
      </c>
      <c r="E388" s="23" t="s">
        <v>1979</v>
      </c>
      <c r="F388" s="23">
        <v>120020</v>
      </c>
      <c r="G388" s="23" t="s">
        <v>1980</v>
      </c>
      <c r="H388" s="23" t="s">
        <v>1981</v>
      </c>
      <c r="I388" s="26" t="s">
        <v>1982</v>
      </c>
    </row>
    <row r="389" spans="1:9" x14ac:dyDescent="0.25">
      <c r="A389" s="23" t="s">
        <v>1983</v>
      </c>
      <c r="B389" s="24">
        <v>0.81826124821704604</v>
      </c>
      <c r="C389" s="25" t="str">
        <f t="shared" si="6"/>
        <v>10%</v>
      </c>
      <c r="D389" s="23" t="s">
        <v>69</v>
      </c>
      <c r="E389" s="23" t="s">
        <v>1984</v>
      </c>
      <c r="F389" s="23">
        <v>120021</v>
      </c>
      <c r="G389" s="23" t="s">
        <v>1985</v>
      </c>
      <c r="H389" s="23" t="s">
        <v>1986</v>
      </c>
      <c r="I389" s="26" t="s">
        <v>1987</v>
      </c>
    </row>
    <row r="390" spans="1:9" x14ac:dyDescent="0.25">
      <c r="A390" s="23" t="s">
        <v>75</v>
      </c>
      <c r="B390" s="24">
        <v>0.78274877992599123</v>
      </c>
      <c r="C390" s="25" t="str">
        <f t="shared" si="6"/>
        <v>10%</v>
      </c>
      <c r="D390" s="23" t="s">
        <v>75</v>
      </c>
      <c r="E390" s="23" t="s">
        <v>1988</v>
      </c>
      <c r="F390" s="23">
        <v>122408</v>
      </c>
      <c r="G390" s="23" t="s">
        <v>1989</v>
      </c>
      <c r="H390" s="23" t="s">
        <v>1990</v>
      </c>
      <c r="I390" s="26" t="s">
        <v>1991</v>
      </c>
    </row>
    <row r="391" spans="1:9" x14ac:dyDescent="0.25">
      <c r="A391" s="23" t="s">
        <v>137</v>
      </c>
      <c r="B391" s="24">
        <v>0.78512587081826801</v>
      </c>
      <c r="C391" s="25" t="str">
        <f t="shared" si="6"/>
        <v>10%</v>
      </c>
      <c r="D391" s="23" t="s">
        <v>137</v>
      </c>
      <c r="E391" s="23" t="s">
        <v>1992</v>
      </c>
      <c r="F391" s="23">
        <v>120022</v>
      </c>
      <c r="G391" s="23" t="s">
        <v>1993</v>
      </c>
      <c r="H391" s="23" t="s">
        <v>1994</v>
      </c>
      <c r="I391" s="26" t="s">
        <v>1995</v>
      </c>
    </row>
    <row r="392" spans="1:9" x14ac:dyDescent="0.25">
      <c r="A392" s="23" t="s">
        <v>1996</v>
      </c>
      <c r="B392" s="24">
        <v>0.75665113663812311</v>
      </c>
      <c r="C392" s="25" t="str">
        <f t="shared" si="6"/>
        <v>10%</v>
      </c>
      <c r="D392" s="23" t="s">
        <v>125</v>
      </c>
      <c r="E392" s="23" t="s">
        <v>1997</v>
      </c>
      <c r="F392" s="23">
        <v>147964</v>
      </c>
      <c r="G392" s="23" t="s">
        <v>1998</v>
      </c>
      <c r="H392" s="23" t="s">
        <v>1999</v>
      </c>
      <c r="I392" s="26" t="s">
        <v>2000</v>
      </c>
    </row>
    <row r="393" spans="1:9" x14ac:dyDescent="0.25">
      <c r="A393" s="23" t="s">
        <v>2001</v>
      </c>
      <c r="B393" s="24">
        <v>0.7467569846464005</v>
      </c>
      <c r="C393" s="25" t="str">
        <f t="shared" si="6"/>
        <v>10%</v>
      </c>
      <c r="D393" s="23" t="s">
        <v>48</v>
      </c>
      <c r="E393" s="23" t="s">
        <v>2002</v>
      </c>
      <c r="F393" s="23">
        <v>132280</v>
      </c>
      <c r="G393" s="23" t="s">
        <v>2003</v>
      </c>
      <c r="H393" s="23" t="s">
        <v>2004</v>
      </c>
      <c r="I393" s="26" t="s">
        <v>2005</v>
      </c>
    </row>
    <row r="394" spans="1:9" x14ac:dyDescent="0.25">
      <c r="A394" s="23" t="s">
        <v>2006</v>
      </c>
      <c r="B394" s="24">
        <v>0.69553382421877219</v>
      </c>
      <c r="C394" s="25" t="str">
        <f t="shared" si="6"/>
        <v>5%</v>
      </c>
      <c r="D394" s="23" t="s">
        <v>153</v>
      </c>
      <c r="E394" s="23" t="s">
        <v>2007</v>
      </c>
      <c r="F394" s="23">
        <v>147965</v>
      </c>
      <c r="G394" s="23" t="s">
        <v>2008</v>
      </c>
      <c r="H394" s="23" t="s">
        <v>2009</v>
      </c>
      <c r="I394" s="26" t="s">
        <v>2010</v>
      </c>
    </row>
    <row r="395" spans="1:9" x14ac:dyDescent="0.25">
      <c r="A395" s="23" t="s">
        <v>2011</v>
      </c>
      <c r="B395" s="24">
        <v>0.77846994636254652</v>
      </c>
      <c r="C395" s="25" t="str">
        <f t="shared" si="6"/>
        <v>10%</v>
      </c>
      <c r="D395" s="23" t="s">
        <v>114</v>
      </c>
      <c r="E395" s="23" t="s">
        <v>2012</v>
      </c>
      <c r="F395" s="23">
        <v>120023</v>
      </c>
      <c r="G395" s="23" t="s">
        <v>2013</v>
      </c>
      <c r="H395" s="23" t="s">
        <v>2014</v>
      </c>
      <c r="I395" s="26" t="s">
        <v>2015</v>
      </c>
    </row>
    <row r="396" spans="1:9" x14ac:dyDescent="0.25">
      <c r="A396" s="23" t="s">
        <v>2016</v>
      </c>
      <c r="B396" s="24">
        <v>0.79163303991528533</v>
      </c>
      <c r="C396" s="25" t="str">
        <f t="shared" si="6"/>
        <v>10%</v>
      </c>
      <c r="D396" s="23" t="s">
        <v>108</v>
      </c>
      <c r="E396" s="23" t="s">
        <v>2017</v>
      </c>
      <c r="F396" s="23">
        <v>120024</v>
      </c>
      <c r="G396" s="23" t="s">
        <v>2018</v>
      </c>
      <c r="H396" s="23" t="s">
        <v>2019</v>
      </c>
      <c r="I396" s="26" t="s">
        <v>2020</v>
      </c>
    </row>
    <row r="397" spans="1:9" x14ac:dyDescent="0.25">
      <c r="A397" s="23" t="s">
        <v>2021</v>
      </c>
      <c r="B397" s="24">
        <v>0.76979154219601575</v>
      </c>
      <c r="C397" s="25" t="str">
        <f t="shared" si="6"/>
        <v>10%</v>
      </c>
      <c r="D397" s="23" t="s">
        <v>547</v>
      </c>
      <c r="E397" s="23" t="s">
        <v>2022</v>
      </c>
      <c r="F397" s="23">
        <v>120025</v>
      </c>
      <c r="G397" s="23" t="s">
        <v>2023</v>
      </c>
      <c r="H397" s="23" t="s">
        <v>2024</v>
      </c>
      <c r="I397" s="26" t="s">
        <v>2025</v>
      </c>
    </row>
    <row r="398" spans="1:9" x14ac:dyDescent="0.25">
      <c r="A398" s="23" t="s">
        <v>2026</v>
      </c>
      <c r="B398" s="24">
        <v>0.71694383586868948</v>
      </c>
      <c r="C398" s="25" t="str">
        <f t="shared" si="6"/>
        <v>10%</v>
      </c>
      <c r="D398" s="23" t="s">
        <v>279</v>
      </c>
      <c r="E398" s="23" t="s">
        <v>2027</v>
      </c>
      <c r="F398" s="23">
        <v>120034</v>
      </c>
      <c r="G398" s="23" t="s">
        <v>2028</v>
      </c>
      <c r="H398" s="23" t="s">
        <v>2029</v>
      </c>
      <c r="I398" s="26" t="s">
        <v>2030</v>
      </c>
    </row>
    <row r="399" spans="1:9" x14ac:dyDescent="0.25">
      <c r="A399" s="23" t="s">
        <v>2031</v>
      </c>
      <c r="B399" s="24">
        <v>0.74059716329125125</v>
      </c>
      <c r="C399" s="25" t="str">
        <f t="shared" si="6"/>
        <v>10%</v>
      </c>
      <c r="D399" s="23" t="s">
        <v>216</v>
      </c>
      <c r="E399" s="23" t="s">
        <v>2032</v>
      </c>
      <c r="F399" s="23">
        <v>120026</v>
      </c>
      <c r="G399" s="23" t="s">
        <v>2033</v>
      </c>
      <c r="H399" s="23" t="s">
        <v>2034</v>
      </c>
      <c r="I399" s="26" t="s">
        <v>2035</v>
      </c>
    </row>
    <row r="400" spans="1:9" x14ac:dyDescent="0.25">
      <c r="A400" s="23" t="s">
        <v>2036</v>
      </c>
      <c r="B400" s="24">
        <v>0.65966076628295334</v>
      </c>
      <c r="C400" s="25" t="str">
        <f t="shared" si="6"/>
        <v>5%</v>
      </c>
      <c r="D400" s="23" t="s">
        <v>75</v>
      </c>
      <c r="E400" s="23" t="s">
        <v>2037</v>
      </c>
      <c r="F400" s="23">
        <v>120027</v>
      </c>
      <c r="G400" s="23" t="s">
        <v>2038</v>
      </c>
      <c r="H400" s="23" t="s">
        <v>2039</v>
      </c>
      <c r="I400" s="26" t="s">
        <v>2040</v>
      </c>
    </row>
    <row r="401" spans="1:1" x14ac:dyDescent="0.25">
      <c r="A401" s="28" t="s">
        <v>2041</v>
      </c>
    </row>
  </sheetData>
  <hyperlinks>
    <hyperlink ref="A401" r:id="rId1"/>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01</vt:lpstr>
      <vt:lpstr>02</vt:lpstr>
      <vt:lpstr>03</vt:lpstr>
      <vt:lpstr>04</vt:lpstr>
      <vt:lpstr>Municipios</vt:lpstr>
      <vt:lpstr>'01'!Area_de_impressao</vt:lpstr>
      <vt:lpstr>'02'!Area_de_impressao</vt:lpstr>
      <vt:lpstr>'03'!Area_de_impressao</vt:lpstr>
      <vt:lpstr>'04'!Area_de_impressao</vt:lpstr>
    </vt:vector>
  </TitlesOfParts>
  <Company>ESTADO-PR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Luiz de Castilho</dc:creator>
  <cp:lastModifiedBy>Simone Cristina Pinheiro Crepaldi</cp:lastModifiedBy>
  <cp:lastPrinted>2025-11-07T17:14:50Z</cp:lastPrinted>
  <dcterms:created xsi:type="dcterms:W3CDTF">2025-09-19T11:26:02Z</dcterms:created>
  <dcterms:modified xsi:type="dcterms:W3CDTF">2025-11-14T12:37:07Z</dcterms:modified>
</cp:coreProperties>
</file>